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IndexServices\US Domestic\Kevin\Trash\"/>
    </mc:Choice>
  </mc:AlternateContent>
  <bookViews>
    <workbookView xWindow="0" yWindow="0" windowWidth="23040" windowHeight="9396" activeTab="1"/>
  </bookViews>
  <sheets>
    <sheet name="GICS Impact" sheetId="3" r:id="rId1"/>
    <sheet name="NA Tech Software" sheetId="5" r:id="rId2"/>
    <sheet name="Current SDC" sheetId="6" r:id="rId3"/>
    <sheet name="Post GICS SDC" sheetId="7" r:id="rId4"/>
  </sheets>
  <definedNames>
    <definedName name="_xlnm._FilterDatabase" localSheetId="2" hidden="1">'Current SDC'!$A$1:$AL$66</definedName>
    <definedName name="_xlnm._FilterDatabase" localSheetId="0" hidden="1">'GICS Impact'!$A$3:$K$1082</definedName>
    <definedName name="_xlnm._FilterDatabase" localSheetId="1" hidden="1">'NA Tech Software'!$A$1:$AQ$65</definedName>
    <definedName name="_xlnm._FilterDatabase" localSheetId="3" hidden="1">'Post GICS SDC'!$A$1:$AL$81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61" i="7" l="1"/>
  <c r="AC62" i="7"/>
  <c r="AC63" i="7"/>
  <c r="AC64" i="7"/>
  <c r="AC65" i="7"/>
  <c r="AC66" i="7"/>
  <c r="AC67" i="7"/>
  <c r="AC68" i="7"/>
  <c r="AC69" i="7"/>
  <c r="AC70" i="7"/>
  <c r="AC71" i="7"/>
  <c r="AC72" i="7"/>
  <c r="AC73" i="7"/>
  <c r="AC74" i="7"/>
  <c r="AC75" i="7"/>
  <c r="AC76" i="7"/>
  <c r="AC77" i="7"/>
  <c r="AC78" i="7"/>
  <c r="AC79" i="7"/>
  <c r="AC80" i="7"/>
  <c r="AF61" i="7"/>
  <c r="AF62" i="7"/>
  <c r="AF63" i="7"/>
  <c r="AF64" i="7"/>
  <c r="AF65" i="7"/>
  <c r="AF66" i="7"/>
  <c r="AF67" i="7"/>
  <c r="AF68" i="7"/>
  <c r="AF69" i="7"/>
  <c r="AF70" i="7"/>
  <c r="AF71" i="7"/>
  <c r="AF72" i="7"/>
  <c r="AF73" i="7"/>
  <c r="AF74" i="7"/>
  <c r="AF75" i="7"/>
  <c r="AF76" i="7"/>
  <c r="AF77" i="7"/>
  <c r="AF78" i="7"/>
  <c r="AF79" i="7"/>
  <c r="AF80" i="7"/>
  <c r="AG61" i="7"/>
  <c r="AG62" i="7"/>
  <c r="AG63" i="7"/>
  <c r="AG64" i="7"/>
  <c r="AG65" i="7"/>
  <c r="AG66" i="7"/>
  <c r="AG67" i="7"/>
  <c r="AG68" i="7"/>
  <c r="AG69" i="7"/>
  <c r="AG70" i="7"/>
  <c r="AG71" i="7"/>
  <c r="AG72" i="7"/>
  <c r="AG73" i="7"/>
  <c r="AG74" i="7"/>
  <c r="AG75" i="7"/>
  <c r="AG76" i="7"/>
  <c r="AG77" i="7"/>
  <c r="AG78" i="7"/>
  <c r="AG79" i="7"/>
  <c r="AG80" i="7"/>
  <c r="AH61" i="7"/>
  <c r="AH62" i="7"/>
  <c r="AH63" i="7"/>
  <c r="AH64" i="7"/>
  <c r="AH65" i="7"/>
  <c r="AH66" i="7"/>
  <c r="AH67" i="7"/>
  <c r="AH68" i="7"/>
  <c r="AH69" i="7"/>
  <c r="AH70" i="7"/>
  <c r="AH71" i="7"/>
  <c r="AH72" i="7"/>
  <c r="AH73" i="7"/>
  <c r="AH74" i="7"/>
  <c r="AH75" i="7"/>
  <c r="AH76" i="7"/>
  <c r="AH77" i="7"/>
  <c r="AH78" i="7"/>
  <c r="AH79" i="7"/>
  <c r="AH80" i="7"/>
  <c r="B81" i="7"/>
  <c r="AR66" i="5"/>
  <c r="AR67" i="5"/>
  <c r="AR68" i="5"/>
  <c r="AR69" i="5"/>
  <c r="AR70" i="5"/>
  <c r="AR71" i="5"/>
  <c r="AR72" i="5"/>
  <c r="AR73" i="5"/>
  <c r="AR74" i="5"/>
  <c r="AR75" i="5"/>
  <c r="AR76" i="5"/>
  <c r="AR77" i="5"/>
  <c r="AR78" i="5"/>
  <c r="AR79" i="5"/>
  <c r="AR80" i="5"/>
  <c r="AR81" i="5"/>
  <c r="AR82" i="5"/>
  <c r="AR83" i="5"/>
  <c r="AR84" i="5"/>
  <c r="AR85" i="5"/>
  <c r="AN66" i="5" l="1"/>
  <c r="AO66" i="5"/>
  <c r="AN67" i="5"/>
  <c r="AO67" i="5" s="1"/>
  <c r="AN68" i="5"/>
  <c r="AO68" i="5"/>
  <c r="AN69" i="5"/>
  <c r="AO69" i="5" s="1"/>
  <c r="AN70" i="5"/>
  <c r="AO70" i="5" s="1"/>
  <c r="AN71" i="5"/>
  <c r="AO71" i="5" s="1"/>
  <c r="AN72" i="5"/>
  <c r="AO72" i="5" s="1"/>
  <c r="AN73" i="5"/>
  <c r="AO73" i="5" s="1"/>
  <c r="AN74" i="5"/>
  <c r="AO74" i="5"/>
  <c r="AN75" i="5"/>
  <c r="AO75" i="5" s="1"/>
  <c r="AN76" i="5"/>
  <c r="AO76" i="5"/>
  <c r="AN77" i="5"/>
  <c r="AO77" i="5" s="1"/>
  <c r="AN78" i="5"/>
  <c r="AO78" i="5" s="1"/>
  <c r="AN79" i="5"/>
  <c r="AO79" i="5" s="1"/>
  <c r="AN80" i="5"/>
  <c r="AO80" i="5" s="1"/>
  <c r="AN81" i="5"/>
  <c r="AO81" i="5" s="1"/>
  <c r="AN82" i="5"/>
  <c r="AO82" i="5"/>
  <c r="AN83" i="5"/>
  <c r="AO83" i="5" s="1"/>
  <c r="AN84" i="5"/>
  <c r="AO84" i="5"/>
  <c r="AN85" i="5"/>
  <c r="AO85" i="5" s="1"/>
  <c r="AH3" i="7" l="1"/>
  <c r="AG3" i="7" s="1"/>
  <c r="AC3" i="7" s="1"/>
  <c r="AF3" i="7" s="1"/>
  <c r="AH4" i="7"/>
  <c r="AG4" i="7" s="1"/>
  <c r="AC4" i="7" s="1"/>
  <c r="AF4" i="7" s="1"/>
  <c r="AH5" i="7"/>
  <c r="AG5" i="7" s="1"/>
  <c r="AC5" i="7" s="1"/>
  <c r="AF5" i="7" s="1"/>
  <c r="AH6" i="7"/>
  <c r="AG6" i="7" s="1"/>
  <c r="AC6" i="7" s="1"/>
  <c r="AF6" i="7" s="1"/>
  <c r="AH7" i="7"/>
  <c r="AG7" i="7" s="1"/>
  <c r="AC7" i="7" s="1"/>
  <c r="AF7" i="7" s="1"/>
  <c r="AH8" i="7"/>
  <c r="AG8" i="7" s="1"/>
  <c r="AC8" i="7" s="1"/>
  <c r="AF8" i="7" s="1"/>
  <c r="AH9" i="7"/>
  <c r="AG9" i="7" s="1"/>
  <c r="AC9" i="7" s="1"/>
  <c r="AF9" i="7" s="1"/>
  <c r="AH10" i="7"/>
  <c r="AG10" i="7" s="1"/>
  <c r="AC10" i="7" s="1"/>
  <c r="AF10" i="7" s="1"/>
  <c r="AH11" i="7"/>
  <c r="AG11" i="7" s="1"/>
  <c r="AC11" i="7" s="1"/>
  <c r="AF11" i="7" s="1"/>
  <c r="AH12" i="7"/>
  <c r="AG12" i="7" s="1"/>
  <c r="AC12" i="7" s="1"/>
  <c r="AF12" i="7" s="1"/>
  <c r="AH13" i="7"/>
  <c r="AG13" i="7" s="1"/>
  <c r="AC13" i="7" s="1"/>
  <c r="AF13" i="7" s="1"/>
  <c r="AH14" i="7"/>
  <c r="AG14" i="7" s="1"/>
  <c r="AC14" i="7" s="1"/>
  <c r="AF14" i="7" s="1"/>
  <c r="AH15" i="7"/>
  <c r="AG15" i="7" s="1"/>
  <c r="AC15" i="7" s="1"/>
  <c r="AF15" i="7" s="1"/>
  <c r="AH16" i="7"/>
  <c r="AG16" i="7" s="1"/>
  <c r="AC16" i="7" s="1"/>
  <c r="AF16" i="7" s="1"/>
  <c r="AH17" i="7"/>
  <c r="AG17" i="7" s="1"/>
  <c r="AC17" i="7" s="1"/>
  <c r="AF17" i="7" s="1"/>
  <c r="AH18" i="7"/>
  <c r="AG18" i="7" s="1"/>
  <c r="AC18" i="7" s="1"/>
  <c r="AF18" i="7" s="1"/>
  <c r="AH19" i="7"/>
  <c r="AG19" i="7" s="1"/>
  <c r="AC19" i="7" s="1"/>
  <c r="AF19" i="7" s="1"/>
  <c r="AH20" i="7"/>
  <c r="AG20" i="7" s="1"/>
  <c r="AC20" i="7" s="1"/>
  <c r="AF20" i="7" s="1"/>
  <c r="AH21" i="7"/>
  <c r="AG21" i="7" s="1"/>
  <c r="AC21" i="7" s="1"/>
  <c r="AF21" i="7" s="1"/>
  <c r="AH22" i="7"/>
  <c r="AG22" i="7" s="1"/>
  <c r="AC22" i="7" s="1"/>
  <c r="AF22" i="7" s="1"/>
  <c r="AH23" i="7"/>
  <c r="AG23" i="7" s="1"/>
  <c r="AC23" i="7" s="1"/>
  <c r="AF23" i="7" s="1"/>
  <c r="AH24" i="7"/>
  <c r="AG24" i="7" s="1"/>
  <c r="AC24" i="7" s="1"/>
  <c r="AF24" i="7" s="1"/>
  <c r="AH25" i="7"/>
  <c r="AG25" i="7" s="1"/>
  <c r="AC25" i="7" s="1"/>
  <c r="AF25" i="7" s="1"/>
  <c r="AH26" i="7"/>
  <c r="AG26" i="7" s="1"/>
  <c r="AC26" i="7" s="1"/>
  <c r="AF26" i="7" s="1"/>
  <c r="AH27" i="7"/>
  <c r="AG27" i="7" s="1"/>
  <c r="AC27" i="7" s="1"/>
  <c r="AF27" i="7" s="1"/>
  <c r="AH28" i="7"/>
  <c r="AG28" i="7" s="1"/>
  <c r="AC28" i="7" s="1"/>
  <c r="AF28" i="7" s="1"/>
  <c r="AH29" i="7"/>
  <c r="AG29" i="7" s="1"/>
  <c r="AC29" i="7" s="1"/>
  <c r="AF29" i="7" s="1"/>
  <c r="AH30" i="7"/>
  <c r="AG30" i="7" s="1"/>
  <c r="AC30" i="7" s="1"/>
  <c r="AF30" i="7" s="1"/>
  <c r="AH31" i="7"/>
  <c r="AG31" i="7" s="1"/>
  <c r="AC31" i="7" s="1"/>
  <c r="AF31" i="7" s="1"/>
  <c r="AH32" i="7"/>
  <c r="AG32" i="7" s="1"/>
  <c r="AC32" i="7" s="1"/>
  <c r="AF32" i="7" s="1"/>
  <c r="AH33" i="7"/>
  <c r="AG33" i="7" s="1"/>
  <c r="AC33" i="7" s="1"/>
  <c r="AF33" i="7" s="1"/>
  <c r="AH34" i="7"/>
  <c r="AG34" i="7" s="1"/>
  <c r="AC34" i="7" s="1"/>
  <c r="AF34" i="7" s="1"/>
  <c r="AH35" i="7"/>
  <c r="AG35" i="7" s="1"/>
  <c r="AC35" i="7" s="1"/>
  <c r="AF35" i="7" s="1"/>
  <c r="AH36" i="7"/>
  <c r="AG36" i="7" s="1"/>
  <c r="AC36" i="7" s="1"/>
  <c r="AF36" i="7" s="1"/>
  <c r="AH37" i="7"/>
  <c r="AG37" i="7" s="1"/>
  <c r="AC37" i="7" s="1"/>
  <c r="AF37" i="7" s="1"/>
  <c r="AH38" i="7"/>
  <c r="AG38" i="7" s="1"/>
  <c r="AC38" i="7" s="1"/>
  <c r="AF38" i="7" s="1"/>
  <c r="AH39" i="7"/>
  <c r="AG39" i="7" s="1"/>
  <c r="AC39" i="7" s="1"/>
  <c r="AF39" i="7" s="1"/>
  <c r="AH40" i="7"/>
  <c r="AG40" i="7" s="1"/>
  <c r="AC40" i="7" s="1"/>
  <c r="AF40" i="7" s="1"/>
  <c r="AH41" i="7"/>
  <c r="AG41" i="7" s="1"/>
  <c r="AC41" i="7" s="1"/>
  <c r="AF41" i="7" s="1"/>
  <c r="AH42" i="7"/>
  <c r="AG42" i="7" s="1"/>
  <c r="AC42" i="7" s="1"/>
  <c r="AF42" i="7" s="1"/>
  <c r="AH43" i="7"/>
  <c r="AG43" i="7" s="1"/>
  <c r="AC43" i="7" s="1"/>
  <c r="AF43" i="7" s="1"/>
  <c r="AH44" i="7"/>
  <c r="AG44" i="7" s="1"/>
  <c r="AC44" i="7" s="1"/>
  <c r="AF44" i="7" s="1"/>
  <c r="AH45" i="7"/>
  <c r="AG45" i="7" s="1"/>
  <c r="AC45" i="7" s="1"/>
  <c r="AF45" i="7" s="1"/>
  <c r="AH46" i="7"/>
  <c r="AG46" i="7" s="1"/>
  <c r="AC46" i="7" s="1"/>
  <c r="AF46" i="7" s="1"/>
  <c r="AH47" i="7"/>
  <c r="AG47" i="7" s="1"/>
  <c r="AC47" i="7" s="1"/>
  <c r="AF47" i="7" s="1"/>
  <c r="AH48" i="7"/>
  <c r="AG48" i="7" s="1"/>
  <c r="AC48" i="7" s="1"/>
  <c r="AF48" i="7" s="1"/>
  <c r="AH49" i="7"/>
  <c r="AG49" i="7" s="1"/>
  <c r="AC49" i="7" s="1"/>
  <c r="AF49" i="7" s="1"/>
  <c r="AH50" i="7"/>
  <c r="AG50" i="7" s="1"/>
  <c r="AC50" i="7" s="1"/>
  <c r="AF50" i="7" s="1"/>
  <c r="AH51" i="7"/>
  <c r="AG51" i="7" s="1"/>
  <c r="AC51" i="7" s="1"/>
  <c r="AF51" i="7" s="1"/>
  <c r="AH52" i="7"/>
  <c r="AG52" i="7" s="1"/>
  <c r="AC52" i="7" s="1"/>
  <c r="AF52" i="7" s="1"/>
  <c r="AH53" i="7"/>
  <c r="AG53" i="7" s="1"/>
  <c r="AC53" i="7" s="1"/>
  <c r="AF53" i="7" s="1"/>
  <c r="AH54" i="7"/>
  <c r="AG54" i="7" s="1"/>
  <c r="AC54" i="7" s="1"/>
  <c r="AF54" i="7" s="1"/>
  <c r="AH55" i="7"/>
  <c r="AG55" i="7" s="1"/>
  <c r="AC55" i="7" s="1"/>
  <c r="AF55" i="7" s="1"/>
  <c r="AH56" i="7"/>
  <c r="AG56" i="7" s="1"/>
  <c r="AC56" i="7" s="1"/>
  <c r="AF56" i="7" s="1"/>
  <c r="AH57" i="7"/>
  <c r="AG57" i="7" s="1"/>
  <c r="AC57" i="7" s="1"/>
  <c r="AF57" i="7" s="1"/>
  <c r="AH58" i="7"/>
  <c r="AG58" i="7" s="1"/>
  <c r="AC58" i="7" s="1"/>
  <c r="AF58" i="7" s="1"/>
  <c r="AH59" i="7"/>
  <c r="AG59" i="7" s="1"/>
  <c r="AC59" i="7" s="1"/>
  <c r="AF59" i="7" s="1"/>
  <c r="AH60" i="7"/>
  <c r="AG60" i="7" s="1"/>
  <c r="AC60" i="7" s="1"/>
  <c r="AF60" i="7" s="1"/>
  <c r="AH2" i="7"/>
  <c r="AG2" i="7" s="1"/>
  <c r="AC2" i="7" s="1"/>
  <c r="AF2" i="7" s="1"/>
  <c r="AR3" i="5"/>
  <c r="AR4" i="5"/>
  <c r="AR5" i="5"/>
  <c r="AR6" i="5"/>
  <c r="AR7" i="5"/>
  <c r="AR8" i="5"/>
  <c r="AR9" i="5"/>
  <c r="AR10" i="5"/>
  <c r="AR11" i="5"/>
  <c r="AR12" i="5"/>
  <c r="AR13" i="5"/>
  <c r="AR14" i="5"/>
  <c r="AR15" i="5"/>
  <c r="AR16" i="5"/>
  <c r="AR17" i="5"/>
  <c r="AR18" i="5"/>
  <c r="AR19" i="5"/>
  <c r="AR20" i="5"/>
  <c r="AR21" i="5"/>
  <c r="AR22" i="5"/>
  <c r="AR23" i="5"/>
  <c r="AR24" i="5"/>
  <c r="AR25" i="5"/>
  <c r="AR26" i="5"/>
  <c r="AR27" i="5"/>
  <c r="AR28" i="5"/>
  <c r="AR29" i="5"/>
  <c r="AR30" i="5"/>
  <c r="AR31" i="5"/>
  <c r="AR32" i="5"/>
  <c r="AR33" i="5"/>
  <c r="AR34" i="5"/>
  <c r="AR35" i="5"/>
  <c r="AR36" i="5"/>
  <c r="AR37" i="5"/>
  <c r="AR38" i="5"/>
  <c r="AR39" i="5"/>
  <c r="AR40" i="5"/>
  <c r="AR41" i="5"/>
  <c r="AR42" i="5"/>
  <c r="AR43" i="5"/>
  <c r="AR44" i="5"/>
  <c r="AR45" i="5"/>
  <c r="AR46" i="5"/>
  <c r="AR47" i="5"/>
  <c r="AR48" i="5"/>
  <c r="AR49" i="5"/>
  <c r="AR50" i="5"/>
  <c r="AR51" i="5"/>
  <c r="AR52" i="5"/>
  <c r="AR53" i="5"/>
  <c r="AR54" i="5"/>
  <c r="AR55" i="5"/>
  <c r="AR56" i="5"/>
  <c r="AR57" i="5"/>
  <c r="AR58" i="5"/>
  <c r="AR59" i="5"/>
  <c r="AR60" i="5"/>
  <c r="AR61" i="5"/>
  <c r="AR62" i="5"/>
  <c r="AR63" i="5"/>
  <c r="AR64" i="5"/>
  <c r="AR65" i="5"/>
  <c r="AR2" i="5"/>
  <c r="AV1" i="5" l="1"/>
  <c r="AT1" i="5"/>
  <c r="AN42" i="5" l="1"/>
  <c r="AN12" i="5"/>
  <c r="AN61" i="5"/>
  <c r="AN4" i="5"/>
  <c r="AN29" i="5"/>
  <c r="AN8" i="5"/>
  <c r="AN47" i="5"/>
  <c r="AN34" i="5"/>
  <c r="AN53" i="5"/>
  <c r="AN33" i="5"/>
  <c r="AN50" i="5"/>
  <c r="AN18" i="5"/>
  <c r="AN24" i="5"/>
  <c r="AN17" i="5"/>
  <c r="AN14" i="5"/>
  <c r="AN43" i="5"/>
  <c r="AN10" i="5"/>
  <c r="AN52" i="5"/>
  <c r="AN62" i="5"/>
  <c r="AN40" i="5"/>
  <c r="AN32" i="5"/>
  <c r="AN45" i="5"/>
  <c r="AN23" i="5"/>
  <c r="AN27" i="5"/>
  <c r="AN37" i="5"/>
  <c r="AN56" i="5"/>
  <c r="AN6" i="5"/>
  <c r="AN41" i="5"/>
  <c r="AN58" i="5"/>
  <c r="AN3" i="5"/>
  <c r="AN39" i="5"/>
  <c r="AN22" i="5"/>
  <c r="AN5" i="5"/>
  <c r="AN20" i="5"/>
  <c r="AN35" i="5"/>
  <c r="AN55" i="5"/>
  <c r="AN48" i="5"/>
  <c r="AO48" i="5" s="1"/>
  <c r="AN51" i="5"/>
  <c r="AO51" i="5" s="1"/>
  <c r="AN30" i="5"/>
  <c r="AO30" i="5" s="1"/>
  <c r="AN46" i="5"/>
  <c r="AO46" i="5" s="1"/>
  <c r="AN38" i="5"/>
  <c r="AO38" i="5" s="1"/>
  <c r="AN59" i="5"/>
  <c r="AO59" i="5" s="1"/>
  <c r="AN9" i="5"/>
  <c r="AO9" i="5" s="1"/>
  <c r="AN36" i="5"/>
  <c r="AO36" i="5" s="1"/>
  <c r="AN21" i="5"/>
  <c r="AO21" i="5" s="1"/>
  <c r="AN60" i="5"/>
  <c r="AO60" i="5" s="1"/>
  <c r="AN2" i="5"/>
  <c r="AO2" i="5" s="1"/>
  <c r="AN7" i="5"/>
  <c r="AO7" i="5" s="1"/>
  <c r="AN63" i="5"/>
  <c r="AO63" i="5" s="1"/>
  <c r="AN13" i="5"/>
  <c r="AO13" i="5" s="1"/>
  <c r="AN15" i="5"/>
  <c r="AO15" i="5" s="1"/>
  <c r="AN16" i="5"/>
  <c r="AO16" i="5" s="1"/>
  <c r="AN28" i="5"/>
  <c r="AO28" i="5" s="1"/>
  <c r="AN64" i="5"/>
  <c r="AO64" i="5" s="1"/>
  <c r="AN54" i="5"/>
  <c r="AO54" i="5" s="1"/>
  <c r="AN25" i="5"/>
  <c r="AO25" i="5" s="1"/>
  <c r="AN26" i="5"/>
  <c r="AO26" i="5" s="1"/>
  <c r="AN44" i="5"/>
  <c r="AO44" i="5" s="1"/>
  <c r="AN57" i="5"/>
  <c r="AO57" i="5" s="1"/>
  <c r="AN19" i="5"/>
  <c r="AO19" i="5" s="1"/>
  <c r="AN11" i="5"/>
  <c r="AO11" i="5" s="1"/>
  <c r="AN31" i="5"/>
  <c r="AO31" i="5" s="1"/>
  <c r="AN65" i="5"/>
  <c r="AO65" i="5" s="1"/>
  <c r="AN49" i="5"/>
  <c r="AM42" i="5"/>
  <c r="AM12" i="5"/>
  <c r="AM61" i="5"/>
  <c r="AM4" i="5"/>
  <c r="AM29" i="5"/>
  <c r="AM8" i="5"/>
  <c r="AM47" i="5"/>
  <c r="AM34" i="5"/>
  <c r="AM53" i="5"/>
  <c r="AM33" i="5"/>
  <c r="AM50" i="5"/>
  <c r="AM18" i="5"/>
  <c r="AM24" i="5"/>
  <c r="AM17" i="5"/>
  <c r="AM14" i="5"/>
  <c r="AM43" i="5"/>
  <c r="AM10" i="5"/>
  <c r="AM52" i="5"/>
  <c r="AM62" i="5"/>
  <c r="AM40" i="5"/>
  <c r="AM32" i="5"/>
  <c r="AM45" i="5"/>
  <c r="AM23" i="5"/>
  <c r="AM27" i="5"/>
  <c r="AM37" i="5"/>
  <c r="AM56" i="5"/>
  <c r="AM6" i="5"/>
  <c r="AM41" i="5"/>
  <c r="AM58" i="5"/>
  <c r="AM3" i="5"/>
  <c r="AM39" i="5"/>
  <c r="AM22" i="5"/>
  <c r="AM5" i="5"/>
  <c r="AM20" i="5"/>
  <c r="AM35" i="5"/>
  <c r="AM55" i="5"/>
  <c r="AM48" i="5"/>
  <c r="AM51" i="5"/>
  <c r="AM30" i="5"/>
  <c r="AM46" i="5"/>
  <c r="AM38" i="5"/>
  <c r="AM59" i="5"/>
  <c r="AM9" i="5"/>
  <c r="AM36" i="5"/>
  <c r="AM21" i="5"/>
  <c r="AM60" i="5"/>
  <c r="AM2" i="5"/>
  <c r="AM7" i="5"/>
  <c r="AM63" i="5"/>
  <c r="AM13" i="5"/>
  <c r="AM15" i="5"/>
  <c r="AM16" i="5"/>
  <c r="AM28" i="5"/>
  <c r="AM64" i="5"/>
  <c r="AM54" i="5"/>
  <c r="AM25" i="5"/>
  <c r="AM26" i="5"/>
  <c r="AM44" i="5"/>
  <c r="AM57" i="5"/>
  <c r="AM19" i="5"/>
  <c r="AM11" i="5"/>
  <c r="AM31" i="5"/>
  <c r="AM65" i="5"/>
  <c r="AM49" i="5"/>
  <c r="AO5" i="5" l="1"/>
  <c r="AO62" i="5"/>
  <c r="AO39" i="5"/>
  <c r="AO43" i="5"/>
  <c r="AO52" i="5"/>
  <c r="AO53" i="5"/>
  <c r="AO22" i="5"/>
  <c r="AO47" i="5"/>
  <c r="AO14" i="5"/>
  <c r="AO35" i="5"/>
  <c r="AO27" i="5"/>
  <c r="AO24" i="5"/>
  <c r="AO32" i="5"/>
  <c r="AO8" i="5"/>
  <c r="AO58" i="5"/>
  <c r="AO49" i="5"/>
  <c r="AO41" i="5"/>
  <c r="AO50" i="5"/>
  <c r="AO42" i="5"/>
  <c r="AO45" i="5"/>
  <c r="AO18" i="5"/>
  <c r="AO17" i="5"/>
  <c r="AO34" i="5"/>
  <c r="AO20" i="5"/>
  <c r="AO40" i="5"/>
  <c r="AO37" i="5"/>
  <c r="AO12" i="5"/>
  <c r="AO56" i="5"/>
  <c r="AO33" i="5"/>
  <c r="AO10" i="5"/>
  <c r="AO55" i="5"/>
  <c r="AO23" i="5" l="1"/>
  <c r="AO6" i="5"/>
  <c r="AO61" i="5"/>
  <c r="AO3" i="5"/>
  <c r="AO29" i="5"/>
  <c r="AO4" i="5"/>
</calcChain>
</file>

<file path=xl/sharedStrings.xml><?xml version="1.0" encoding="utf-8"?>
<sst xmlns="http://schemas.openxmlformats.org/spreadsheetml/2006/main" count="12067" uniqueCount="2839">
  <si>
    <t>COMPANY</t>
  </si>
  <si>
    <t>RIC</t>
  </si>
  <si>
    <t>BLOOMBERG TICKER</t>
  </si>
  <si>
    <t>CUSIP</t>
  </si>
  <si>
    <t>ISIN</t>
  </si>
  <si>
    <t>SEDOL</t>
  </si>
  <si>
    <t>MIC</t>
  </si>
  <si>
    <t>TICKER</t>
  </si>
  <si>
    <t>GICS CODE</t>
  </si>
  <si>
    <t>GV KEY</t>
  </si>
  <si>
    <t>STOCK KEY</t>
  </si>
  <si>
    <t>LOCAL PRICE</t>
  </si>
  <si>
    <t>CURRENCY CODE</t>
  </si>
  <si>
    <t>FX RATE</t>
  </si>
  <si>
    <t>SHARES OUTSTANDING</t>
  </si>
  <si>
    <t>MARKET CAP</t>
  </si>
  <si>
    <t>IWF</t>
  </si>
  <si>
    <t>AWF</t>
  </si>
  <si>
    <t>INDEX SHARES</t>
  </si>
  <si>
    <t>INDEX MARKET CAP</t>
  </si>
  <si>
    <t>Facebook Inc A</t>
  </si>
  <si>
    <t>XNAS</t>
  </si>
  <si>
    <t>FB</t>
  </si>
  <si>
    <t>US</t>
  </si>
  <si>
    <t>USD</t>
  </si>
  <si>
    <t>ServiceNow Inc.</t>
  </si>
  <si>
    <t>NOW.N</t>
  </si>
  <si>
    <t>NOW UN</t>
  </si>
  <si>
    <t>81762P102</t>
  </si>
  <si>
    <t>US81762P1021</t>
  </si>
  <si>
    <t>B80NXX8</t>
  </si>
  <si>
    <t>XNYS</t>
  </si>
  <si>
    <t>NOW</t>
  </si>
  <si>
    <t>Shutterstock Inc</t>
  </si>
  <si>
    <t>SSTK</t>
  </si>
  <si>
    <t>Workday Inc. A</t>
  </si>
  <si>
    <t>WDAY.OQ</t>
  </si>
  <si>
    <t>WDAY UQ</t>
  </si>
  <si>
    <t>98138H101</t>
  </si>
  <si>
    <t>US98138H1014</t>
  </si>
  <si>
    <t>B8K6ZD1</t>
  </si>
  <si>
    <t>WDAY</t>
  </si>
  <si>
    <t>Tableau Software Inc A</t>
  </si>
  <si>
    <t>DATA.N</t>
  </si>
  <si>
    <t>DATA UN</t>
  </si>
  <si>
    <t>87336U105</t>
  </si>
  <si>
    <t>US87336U1051</t>
  </si>
  <si>
    <t>B8DJFL5</t>
  </si>
  <si>
    <t>DATA</t>
  </si>
  <si>
    <t>FireEye Inc</t>
  </si>
  <si>
    <t>FEYE.OQ</t>
  </si>
  <si>
    <t>FEYE UQ</t>
  </si>
  <si>
    <t>31816Q101</t>
  </si>
  <si>
    <t>US31816Q1013</t>
  </si>
  <si>
    <t>BD4R405</t>
  </si>
  <si>
    <t>FEYE</t>
  </si>
  <si>
    <t>RingCentral Inc A</t>
  </si>
  <si>
    <t>RNG.N</t>
  </si>
  <si>
    <t>RNG UN</t>
  </si>
  <si>
    <t>76680R206</t>
  </si>
  <si>
    <t>US76680R2067</t>
  </si>
  <si>
    <t>BDZCRX3</t>
  </si>
  <si>
    <t>RNG</t>
  </si>
  <si>
    <t>Endurance International Group Holdings, Inc.</t>
  </si>
  <si>
    <t>EIGI</t>
  </si>
  <si>
    <t>Twitter Inc</t>
  </si>
  <si>
    <t>TWTR</t>
  </si>
  <si>
    <t>Varonis Systems Inc</t>
  </si>
  <si>
    <t>VRNS.OQ</t>
  </si>
  <si>
    <t>VRNS UQ</t>
  </si>
  <si>
    <t>US9222801022</t>
  </si>
  <si>
    <t>BJZ2ZR5</t>
  </si>
  <si>
    <t>VRNS</t>
  </si>
  <si>
    <t>Paylocity Holding Corp</t>
  </si>
  <si>
    <t>PCTY.OQ</t>
  </si>
  <si>
    <t>PCTY UQ</t>
  </si>
  <si>
    <t>70438V106</t>
  </si>
  <si>
    <t>US70438V1061</t>
  </si>
  <si>
    <t>BKM4N88</t>
  </si>
  <si>
    <t>PCTY</t>
  </si>
  <si>
    <t>Q2 Holdings Inc</t>
  </si>
  <si>
    <t>QTWO</t>
  </si>
  <si>
    <t>Alphabet Inc C</t>
  </si>
  <si>
    <t>GOOG</t>
  </si>
  <si>
    <t>2U Inc</t>
  </si>
  <si>
    <t>TWOU</t>
  </si>
  <si>
    <t>Five9, Inc.</t>
  </si>
  <si>
    <t>FIVN</t>
  </si>
  <si>
    <t>Paycom Software Inc</t>
  </si>
  <si>
    <t>PAYC.N</t>
  </si>
  <si>
    <t>PAYC UN</t>
  </si>
  <si>
    <t>70432V102</t>
  </si>
  <si>
    <t>US70432V1026</t>
  </si>
  <si>
    <t>BL95MY0</t>
  </si>
  <si>
    <t>PAYC</t>
  </si>
  <si>
    <t>CDK Global Inc</t>
  </si>
  <si>
    <t>CDK.OQ</t>
  </si>
  <si>
    <t>CDK UQ</t>
  </si>
  <si>
    <t>US12508E1010</t>
  </si>
  <si>
    <t>BQXTWQ5</t>
  </si>
  <si>
    <t>CDK</t>
  </si>
  <si>
    <t>TrueCar Inc.</t>
  </si>
  <si>
    <t>Zendesk Inc</t>
  </si>
  <si>
    <t>ZEN.N</t>
  </si>
  <si>
    <t>ZEN UN</t>
  </si>
  <si>
    <t>98936J101</t>
  </si>
  <si>
    <t>US98936J1016</t>
  </si>
  <si>
    <t>BMH0MR7</t>
  </si>
  <si>
    <t>ZEN</t>
  </si>
  <si>
    <t>HubSpot Inc</t>
  </si>
  <si>
    <t>HUBS.N</t>
  </si>
  <si>
    <t>HUBS UN</t>
  </si>
  <si>
    <t>US4435731009</t>
  </si>
  <si>
    <t>BR4T3B3</t>
  </si>
  <si>
    <t>HUBS</t>
  </si>
  <si>
    <t>Hortonworks Inc.</t>
  </si>
  <si>
    <t>HDP</t>
  </si>
  <si>
    <t>New Relic Inc</t>
  </si>
  <si>
    <t>NEWR</t>
  </si>
  <si>
    <t>Box Inc A</t>
  </si>
  <si>
    <t>BOX</t>
  </si>
  <si>
    <t>GoDaddy Inc A</t>
  </si>
  <si>
    <t>GDDY</t>
  </si>
  <si>
    <t>Etsy, Inc.</t>
  </si>
  <si>
    <t>ETSY</t>
  </si>
  <si>
    <t>Shopify Inc.</t>
  </si>
  <si>
    <t>SHOP</t>
  </si>
  <si>
    <t>CA</t>
  </si>
  <si>
    <t>MINDBODY Inc. A</t>
  </si>
  <si>
    <t>MB</t>
  </si>
  <si>
    <t>Alarm.com Holdings, Inc.</t>
  </si>
  <si>
    <t>ALRM</t>
  </si>
  <si>
    <t>Rapid7, Inc.</t>
  </si>
  <si>
    <t>RPD.OQ</t>
  </si>
  <si>
    <t>RPD UQ</t>
  </si>
  <si>
    <t>US7534221046</t>
  </si>
  <si>
    <t>BZ22CY6</t>
  </si>
  <si>
    <t>RPD</t>
  </si>
  <si>
    <t>Zillow Group Inc C</t>
  </si>
  <si>
    <t>Z</t>
  </si>
  <si>
    <t>Instructure, Inc.</t>
  </si>
  <si>
    <t>INST</t>
  </si>
  <si>
    <t>Match Group, Inc.</t>
  </si>
  <si>
    <t>MTCH</t>
  </si>
  <si>
    <t>Cision Ltd</t>
  </si>
  <si>
    <t>CISN</t>
  </si>
  <si>
    <t>Twilio Inc-A</t>
  </si>
  <si>
    <t>TWLO</t>
  </si>
  <si>
    <t>Dell Technologies Inc</t>
  </si>
  <si>
    <t>DVMT.N</t>
  </si>
  <si>
    <t>DVMT UN</t>
  </si>
  <si>
    <t>24703L103</t>
  </si>
  <si>
    <t>US24703L1035</t>
  </si>
  <si>
    <t>BDB2RN7</t>
  </si>
  <si>
    <t>DVMT</t>
  </si>
  <si>
    <t>Cars.com Inc</t>
  </si>
  <si>
    <t>CARS</t>
  </si>
  <si>
    <t>The Trade Desk, Inc.</t>
  </si>
  <si>
    <t>TTD</t>
  </si>
  <si>
    <t>Apptio, Inc.</t>
  </si>
  <si>
    <t>APTI</t>
  </si>
  <si>
    <t>Nutanix, Inc.A</t>
  </si>
  <si>
    <t>NTNX</t>
  </si>
  <si>
    <t>Coupa Software, Inc.</t>
  </si>
  <si>
    <t>COUP</t>
  </si>
  <si>
    <t>Snap, Inc.</t>
  </si>
  <si>
    <t>SNAP.N</t>
  </si>
  <si>
    <t>SNAP UN</t>
  </si>
  <si>
    <t>83304A106</t>
  </si>
  <si>
    <t>US83304A1060</t>
  </si>
  <si>
    <t>BD8DJ71</t>
  </si>
  <si>
    <t>SNAP</t>
  </si>
  <si>
    <t>Okta, Inc.</t>
  </si>
  <si>
    <t>OKTA</t>
  </si>
  <si>
    <t>Yext, Inc.</t>
  </si>
  <si>
    <t>YEXT</t>
  </si>
  <si>
    <t>Cloudera, Inc.</t>
  </si>
  <si>
    <t>CLDR</t>
  </si>
  <si>
    <t>SailPoint Technologies Holdings, Inc.</t>
  </si>
  <si>
    <t>SAIL.N</t>
  </si>
  <si>
    <t>SAIL UN</t>
  </si>
  <si>
    <t>78781P105</t>
  </si>
  <si>
    <t>US78781P1057</t>
  </si>
  <si>
    <t>BD390V5</t>
  </si>
  <si>
    <t>SAIL</t>
  </si>
  <si>
    <t>Avaya Holdings Corp.</t>
  </si>
  <si>
    <t>AVYA.N</t>
  </si>
  <si>
    <t>AVYA UN</t>
  </si>
  <si>
    <t>05351X101</t>
  </si>
  <si>
    <t>US05351X1019</t>
  </si>
  <si>
    <t>BD9G9B3</t>
  </si>
  <si>
    <t>AVYA</t>
  </si>
  <si>
    <t>NetFlix Inc</t>
  </si>
  <si>
    <t>NFLX</t>
  </si>
  <si>
    <t>Blackbaud Inc</t>
  </si>
  <si>
    <t>BLKB.OQ</t>
  </si>
  <si>
    <t>BLKB UQ</t>
  </si>
  <si>
    <t>09227Q100</t>
  </si>
  <si>
    <t>US09227Q1004</t>
  </si>
  <si>
    <t>BLKB</t>
  </si>
  <si>
    <t>Alphabet Inc A</t>
  </si>
  <si>
    <t>GOOGL</t>
  </si>
  <si>
    <t>Salesforce.com</t>
  </si>
  <si>
    <t>CRM.N</t>
  </si>
  <si>
    <t>CRM UN</t>
  </si>
  <si>
    <t>79466L302</t>
  </si>
  <si>
    <t>US79466L3024</t>
  </si>
  <si>
    <t>CRM</t>
  </si>
  <si>
    <t>Web.com Group Inc</t>
  </si>
  <si>
    <t>WEB</t>
  </si>
  <si>
    <t>Commvault Systems</t>
  </si>
  <si>
    <t>CVLT.OQ</t>
  </si>
  <si>
    <t>CVLT UQ</t>
  </si>
  <si>
    <t>US2041661024</t>
  </si>
  <si>
    <t>B142B38</t>
  </si>
  <si>
    <t>CVLT</t>
  </si>
  <si>
    <t>Vmware Inc A</t>
  </si>
  <si>
    <t>VMW.N</t>
  </si>
  <si>
    <t>VMW UN</t>
  </si>
  <si>
    <t>US9285634021</t>
  </si>
  <si>
    <t>B23SN61</t>
  </si>
  <si>
    <t>VMW</t>
  </si>
  <si>
    <t>BlackBerry Limited</t>
  </si>
  <si>
    <t>BB.N</t>
  </si>
  <si>
    <t>BB UN</t>
  </si>
  <si>
    <t>09228F103</t>
  </si>
  <si>
    <t>CA09228F1036</t>
  </si>
  <si>
    <t>BCBHZ42</t>
  </si>
  <si>
    <t>BB</t>
  </si>
  <si>
    <t>LogMeIn Inc</t>
  </si>
  <si>
    <t>LOGM</t>
  </si>
  <si>
    <t>Fortinet Inc</t>
  </si>
  <si>
    <t>FTNT.OQ</t>
  </si>
  <si>
    <t>FTNT UQ</t>
  </si>
  <si>
    <t>US34959E1091</t>
  </si>
  <si>
    <t>B5B2106</t>
  </si>
  <si>
    <t>FTNT</t>
  </si>
  <si>
    <t>Aspen Technology Inc</t>
  </si>
  <si>
    <t>AZPN.OQ</t>
  </si>
  <si>
    <t>AZPN UQ</t>
  </si>
  <si>
    <t>US0453271035</t>
  </si>
  <si>
    <t>AZPN</t>
  </si>
  <si>
    <t>SS&amp;C Technologies Holdings Inc</t>
  </si>
  <si>
    <t>SSNC.OQ</t>
  </si>
  <si>
    <t>SSNC UQ</t>
  </si>
  <si>
    <t>78467J100</t>
  </si>
  <si>
    <t>US78467J1007</t>
  </si>
  <si>
    <t>B58YSC6</t>
  </si>
  <si>
    <t>SSNC</t>
  </si>
  <si>
    <t>VERINT SYSTEMS</t>
  </si>
  <si>
    <t>VRNT.OQ</t>
  </si>
  <si>
    <t>VRNT UQ</t>
  </si>
  <si>
    <t>92343X100</t>
  </si>
  <si>
    <t>US92343X1000</t>
  </si>
  <si>
    <t>VRNT</t>
  </si>
  <si>
    <t>Envestnet Inc</t>
  </si>
  <si>
    <t>ENV</t>
  </si>
  <si>
    <t>REALPAGE INC</t>
  </si>
  <si>
    <t>RP.OQ</t>
  </si>
  <si>
    <t>RP UQ</t>
  </si>
  <si>
    <t>75606N109</t>
  </si>
  <si>
    <t>US75606N1090</t>
  </si>
  <si>
    <t>B4W2S29</t>
  </si>
  <si>
    <t>RP</t>
  </si>
  <si>
    <t>Cornerstone OnDemand Inc</t>
  </si>
  <si>
    <t>CSOD</t>
  </si>
  <si>
    <t>Ellie Mae Inc</t>
  </si>
  <si>
    <t>ELLI.N</t>
  </si>
  <si>
    <t>ELLI UN</t>
  </si>
  <si>
    <t>28849P100</t>
  </si>
  <si>
    <t>US28849P1003</t>
  </si>
  <si>
    <t>B532X75</t>
  </si>
  <si>
    <t>ELLI</t>
  </si>
  <si>
    <t>Pandora Media Inc</t>
  </si>
  <si>
    <t>P</t>
  </si>
  <si>
    <t>Zillow Group Inc A</t>
  </si>
  <si>
    <t>ZG</t>
  </si>
  <si>
    <t>TripAdvisor Inc. A</t>
  </si>
  <si>
    <t>TRIP</t>
  </si>
  <si>
    <t>Imperva Inc</t>
  </si>
  <si>
    <t>IMPV.OQ</t>
  </si>
  <si>
    <t>IMPV UQ</t>
  </si>
  <si>
    <t>45321L100</t>
  </si>
  <si>
    <t>US45321L1008</t>
  </si>
  <si>
    <t>B523R55</t>
  </si>
  <si>
    <t>IMPV</t>
  </si>
  <si>
    <t>Zynga Inc. A</t>
  </si>
  <si>
    <t>ZNGA.OQ</t>
  </si>
  <si>
    <t>ZNGA UQ</t>
  </si>
  <si>
    <t>98986T108</t>
  </si>
  <si>
    <t>US98986T1088</t>
  </si>
  <si>
    <t>B79PX49</t>
  </si>
  <si>
    <t>ZNGA</t>
  </si>
  <si>
    <t>Guidewire Software</t>
  </si>
  <si>
    <t>GWRE.N</t>
  </si>
  <si>
    <t>GWRE UN</t>
  </si>
  <si>
    <t>40171V100</t>
  </si>
  <si>
    <t>US40171V1008</t>
  </si>
  <si>
    <t>B7JYSG3</t>
  </si>
  <si>
    <t>GWRE</t>
  </si>
  <si>
    <t>Yelp Inc</t>
  </si>
  <si>
    <t>YELP</t>
  </si>
  <si>
    <t>Splunk Inc.</t>
  </si>
  <si>
    <t>SPLK.OQ</t>
  </si>
  <si>
    <t>SPLK UQ</t>
  </si>
  <si>
    <t>US8486371045</t>
  </si>
  <si>
    <t>B424494</t>
  </si>
  <si>
    <t>SPLK</t>
  </si>
  <si>
    <t>Proofpoint Inc.</t>
  </si>
  <si>
    <t>PFPT.OQ</t>
  </si>
  <si>
    <t>PFPT UQ</t>
  </si>
  <si>
    <t>US7434241037</t>
  </si>
  <si>
    <t>B6VDQC3</t>
  </si>
  <si>
    <t>PFPT</t>
  </si>
  <si>
    <t>Symantec Corp</t>
  </si>
  <si>
    <t>SYMC.OQ</t>
  </si>
  <si>
    <t>SYMC UQ</t>
  </si>
  <si>
    <t>US8715031089</t>
  </si>
  <si>
    <t>SYMC</t>
  </si>
  <si>
    <t>Adobe Systems Inc</t>
  </si>
  <si>
    <t>ADBE.OQ</t>
  </si>
  <si>
    <t>ADBE UQ</t>
  </si>
  <si>
    <t>00724F101</t>
  </si>
  <si>
    <t>US00724F1012</t>
  </si>
  <si>
    <t>ADBE</t>
  </si>
  <si>
    <t>Electronic Arts</t>
  </si>
  <si>
    <t>EA.OQ</t>
  </si>
  <si>
    <t>EA UQ</t>
  </si>
  <si>
    <t>US2855121099</t>
  </si>
  <si>
    <t>EA</t>
  </si>
  <si>
    <t>Cadence Design Systems Inc</t>
  </si>
  <si>
    <t>CDNS.OQ</t>
  </si>
  <si>
    <t>CDNS UQ</t>
  </si>
  <si>
    <t>US1273871087</t>
  </si>
  <si>
    <t>CDNS</t>
  </si>
  <si>
    <t>PTC Inc</t>
  </si>
  <si>
    <t>PTC.OQ</t>
  </si>
  <si>
    <t>PTC UQ</t>
  </si>
  <si>
    <t>69370C100</t>
  </si>
  <si>
    <t>US69370C1009</t>
  </si>
  <si>
    <t>B95N910</t>
  </si>
  <si>
    <t>PTC</t>
  </si>
  <si>
    <t>Autodesk Inc</t>
  </si>
  <si>
    <t>ADSK.OQ</t>
  </si>
  <si>
    <t>ADSK UQ</t>
  </si>
  <si>
    <t>US0527691069</t>
  </si>
  <si>
    <t>ADSK</t>
  </si>
  <si>
    <t>Tyler Technologies Inc</t>
  </si>
  <si>
    <t>TYL.N</t>
  </si>
  <si>
    <t>TYL UN</t>
  </si>
  <si>
    <t>US9022521051</t>
  </si>
  <si>
    <t>TYL</t>
  </si>
  <si>
    <t>Microsoft Corp</t>
  </si>
  <si>
    <t>MSFT.OQ</t>
  </si>
  <si>
    <t>MSFT UQ</t>
  </si>
  <si>
    <t>US5949181045</t>
  </si>
  <si>
    <t>MSFT</t>
  </si>
  <si>
    <t>CA Inc</t>
  </si>
  <si>
    <t>CA.OQ</t>
  </si>
  <si>
    <t>CA UQ</t>
  </si>
  <si>
    <t>12673P105</t>
  </si>
  <si>
    <t>US12673P1057</t>
  </si>
  <si>
    <t>Oracle Corp</t>
  </si>
  <si>
    <t>ORCL.N</t>
  </si>
  <si>
    <t>ORCL UN</t>
  </si>
  <si>
    <t>68389X105</t>
  </si>
  <si>
    <t>US68389X1054</t>
  </si>
  <si>
    <t>ORCL</t>
  </si>
  <si>
    <t>Progress Software Corp</t>
  </si>
  <si>
    <t>PRGS.OQ</t>
  </si>
  <si>
    <t>PRGS UQ</t>
  </si>
  <si>
    <t>US7433121008</t>
  </si>
  <si>
    <t>PRGS</t>
  </si>
  <si>
    <t>Intuit Inc</t>
  </si>
  <si>
    <t>INTU.OQ</t>
  </si>
  <si>
    <t>INTU UQ</t>
  </si>
  <si>
    <t>US4612021034</t>
  </si>
  <si>
    <t>INTU</t>
  </si>
  <si>
    <t>Synopsys Inc</t>
  </si>
  <si>
    <t>SNPS.OQ</t>
  </si>
  <si>
    <t>SNPS UQ</t>
  </si>
  <si>
    <t>US8716071076</t>
  </si>
  <si>
    <t>SNPS</t>
  </si>
  <si>
    <t>Fair Isaac &amp; Co Inc</t>
  </si>
  <si>
    <t>FICO.N</t>
  </si>
  <si>
    <t>FICO UN</t>
  </si>
  <si>
    <t>US3032501047</t>
  </si>
  <si>
    <t>FICO</t>
  </si>
  <si>
    <t>IAC InterActiveCorp</t>
  </si>
  <si>
    <t>IAC</t>
  </si>
  <si>
    <t>Activision Blizzard Inc</t>
  </si>
  <si>
    <t>ATVI.OQ</t>
  </si>
  <si>
    <t>ATVI UQ</t>
  </si>
  <si>
    <t>00507V109</t>
  </si>
  <si>
    <t>US00507V1098</t>
  </si>
  <si>
    <t>ATVI</t>
  </si>
  <si>
    <t>Citrix Systems Inc</t>
  </si>
  <si>
    <t>CTXS.OQ</t>
  </si>
  <si>
    <t>CTXS UQ</t>
  </si>
  <si>
    <t>US1773761002</t>
  </si>
  <si>
    <t>CTXS</t>
  </si>
  <si>
    <t>ACI Worldwide Inc</t>
  </si>
  <si>
    <t>ACIW.OQ</t>
  </si>
  <si>
    <t>ACIW UQ</t>
  </si>
  <si>
    <t>US0044981019</t>
  </si>
  <si>
    <t>ACIW</t>
  </si>
  <si>
    <t>Nuance Communications Inc</t>
  </si>
  <si>
    <t>NUAN.OQ</t>
  </si>
  <si>
    <t>NUAN UQ</t>
  </si>
  <si>
    <t>67020Y100</t>
  </si>
  <si>
    <t>US67020Y1001</t>
  </si>
  <si>
    <t>NUAN</t>
  </si>
  <si>
    <t>ANSYS Inc</t>
  </si>
  <si>
    <t>ANSS.OQ</t>
  </si>
  <si>
    <t>ANSS UQ</t>
  </si>
  <si>
    <t>03662Q105</t>
  </si>
  <si>
    <t>US03662Q1058</t>
  </si>
  <si>
    <t>ANSS</t>
  </si>
  <si>
    <t>TiVo Corporation</t>
  </si>
  <si>
    <t>TIVO.OQ</t>
  </si>
  <si>
    <t>TIVO UQ</t>
  </si>
  <si>
    <t>88870P106</t>
  </si>
  <si>
    <t>US88870P1066</t>
  </si>
  <si>
    <t>BD8FFY6</t>
  </si>
  <si>
    <t>TIVO</t>
  </si>
  <si>
    <t>Pegasystems Inc</t>
  </si>
  <si>
    <t>PEGA.OQ</t>
  </si>
  <si>
    <t>PEGA UQ</t>
  </si>
  <si>
    <t>US7055731035</t>
  </si>
  <si>
    <t>PEGA</t>
  </si>
  <si>
    <t>Ebix.Com Inc</t>
  </si>
  <si>
    <t>EBIX.OQ</t>
  </si>
  <si>
    <t>EBIX UQ</t>
  </si>
  <si>
    <t>US2787152063</t>
  </si>
  <si>
    <t>EBIX</t>
  </si>
  <si>
    <t>VeriSign Inc</t>
  </si>
  <si>
    <t>VRSN</t>
  </si>
  <si>
    <t>Take-Two Interactive Software</t>
  </si>
  <si>
    <t>TTWO.OQ</t>
  </si>
  <si>
    <t>TTWO UQ</t>
  </si>
  <si>
    <t>US8740541094</t>
  </si>
  <si>
    <t>TTWO</t>
  </si>
  <si>
    <t>Manhattan Associates Inc</t>
  </si>
  <si>
    <t>MANH.OQ</t>
  </si>
  <si>
    <t>MANH UQ</t>
  </si>
  <si>
    <t>US5627501092</t>
  </si>
  <si>
    <t>MANH</t>
  </si>
  <si>
    <t>Open Text Corp</t>
  </si>
  <si>
    <t>OTEX.OQ</t>
  </si>
  <si>
    <t>OTEX UQ</t>
  </si>
  <si>
    <t>CA6837151068</t>
  </si>
  <si>
    <t>OTEX</t>
  </si>
  <si>
    <t>eBay Inc.</t>
  </si>
  <si>
    <t>EBAY</t>
  </si>
  <si>
    <t>MicroStrategy Inc A</t>
  </si>
  <si>
    <t>MSTR.OQ</t>
  </si>
  <si>
    <t>MSTR UQ</t>
  </si>
  <si>
    <t>US5949724083</t>
  </si>
  <si>
    <t>MSTR</t>
  </si>
  <si>
    <t>Ultimate Software Group Inc</t>
  </si>
  <si>
    <t>ULTI.OQ</t>
  </si>
  <si>
    <t>ULTI UQ</t>
  </si>
  <si>
    <t>90385D107</t>
  </si>
  <si>
    <t>US90385D1072</t>
  </si>
  <si>
    <t>ULTI</t>
  </si>
  <si>
    <t>Bottomline Technologies Inc</t>
  </si>
  <si>
    <t>EPAY.OQ</t>
  </si>
  <si>
    <t>EPAY UQ</t>
  </si>
  <si>
    <t>US1013881065</t>
  </si>
  <si>
    <t>EPAY</t>
  </si>
  <si>
    <t>Stamps.com Inc</t>
  </si>
  <si>
    <t>STMP</t>
  </si>
  <si>
    <t>Red Hat Inc</t>
  </si>
  <si>
    <t>RHT.N</t>
  </si>
  <si>
    <t>RHT UN</t>
  </si>
  <si>
    <t>US7565771026</t>
  </si>
  <si>
    <t>RHT</t>
  </si>
  <si>
    <t>J2 Global Inc</t>
  </si>
  <si>
    <t>JCOM</t>
  </si>
  <si>
    <t>Akamai Technologies Inc</t>
  </si>
  <si>
    <t>AKAM</t>
  </si>
  <si>
    <t>Qualys Inc.</t>
  </si>
  <si>
    <t>QLYS.OQ</t>
  </si>
  <si>
    <t>QLYS UQ</t>
  </si>
  <si>
    <t>74758T303</t>
  </si>
  <si>
    <t>US74758T3032</t>
  </si>
  <si>
    <t>B7XJTN8</t>
  </si>
  <si>
    <t>QLYS</t>
  </si>
  <si>
    <t>8X8 Inc</t>
  </si>
  <si>
    <t>EGHT.N</t>
  </si>
  <si>
    <t>EGHT UN</t>
  </si>
  <si>
    <t>US2829141009</t>
  </si>
  <si>
    <t>EGHT</t>
  </si>
  <si>
    <t>GTT Communications Inc</t>
  </si>
  <si>
    <t>GTT</t>
  </si>
  <si>
    <t>GrubHub Inc</t>
  </si>
  <si>
    <t>GRUB</t>
  </si>
  <si>
    <t>BlackLine, Inc.</t>
  </si>
  <si>
    <t>BL.OQ</t>
  </si>
  <si>
    <t>BL UQ</t>
  </si>
  <si>
    <t>09239B109</t>
  </si>
  <si>
    <t>US09239B1098</t>
  </si>
  <si>
    <t>BD3WZS6</t>
  </si>
  <si>
    <t>BL</t>
  </si>
  <si>
    <t>Alteryx, Inc.</t>
  </si>
  <si>
    <t>AYX</t>
  </si>
  <si>
    <t>MongoDB, Inc.</t>
  </si>
  <si>
    <t>MDB</t>
  </si>
  <si>
    <t>LivePerson Inc</t>
  </si>
  <si>
    <t>LPSN</t>
  </si>
  <si>
    <t>Limelight Networks. Inc</t>
  </si>
  <si>
    <t>LLNW</t>
  </si>
  <si>
    <t>QuinStreet Inc</t>
  </si>
  <si>
    <t>QNST</t>
  </si>
  <si>
    <t>SPS Commerce Inc</t>
  </si>
  <si>
    <t>SPSC</t>
  </si>
  <si>
    <t>Carbonite Inc</t>
  </si>
  <si>
    <t>CARB</t>
  </si>
  <si>
    <t>ANGI Homeservices Inc. A</t>
  </si>
  <si>
    <t>ANGI</t>
  </si>
  <si>
    <t>Gogo Inc.</t>
  </si>
  <si>
    <t>GOGO</t>
  </si>
  <si>
    <t>Benefitfocus Inc</t>
  </si>
  <si>
    <t>BNFT</t>
  </si>
  <si>
    <t>Quotient Technology Inc</t>
  </si>
  <si>
    <t>QUOT</t>
  </si>
  <si>
    <t>Liberty TripAdvisor Holdings Inc A</t>
  </si>
  <si>
    <t>LTRPA</t>
  </si>
  <si>
    <t>AppFolio Inc. A</t>
  </si>
  <si>
    <t>APPF</t>
  </si>
  <si>
    <t>Glu Mobile Inc</t>
  </si>
  <si>
    <t>GLUU</t>
  </si>
  <si>
    <t>CURRENT INDEX WEIGHT</t>
  </si>
  <si>
    <t>NEW GICS</t>
  </si>
  <si>
    <r>
      <t xml:space="preserve">COMPANIES IMPACTED BY REVISIONS TO THE GICS® STRUCTURE IN 2018
</t>
    </r>
    <r>
      <rPr>
        <b/>
        <i/>
        <sz val="10"/>
        <color theme="1"/>
        <rFont val="Calibri"/>
        <family val="2"/>
        <scheme val="minor"/>
      </rPr>
      <t>Changes are effective in S&amp;P DJI Indices at the open on September 24, 2018. Note that the new company classifications are subject to change before implementation due to ongoing reviews, including for corporate events.</t>
    </r>
  </si>
  <si>
    <t>Company Name</t>
  </si>
  <si>
    <t>Stock Key</t>
  </si>
  <si>
    <t>Country</t>
  </si>
  <si>
    <t>Exchange</t>
  </si>
  <si>
    <t>Exchange Ticker</t>
  </si>
  <si>
    <t>Current Sector</t>
  </si>
  <si>
    <t>Current GICS Code</t>
  </si>
  <si>
    <t>Current Sub-Industry</t>
  </si>
  <si>
    <t>New Sector</t>
  </si>
  <si>
    <t>New code</t>
  </si>
  <si>
    <t>New Sub-Industry</t>
  </si>
  <si>
    <t>1000mercis</t>
  </si>
  <si>
    <t>FRA</t>
  </si>
  <si>
    <t>Euronext Paris</t>
  </si>
  <si>
    <t>ALMIL</t>
  </si>
  <si>
    <t>Consumer Discretionary</t>
  </si>
  <si>
    <t>Advertising</t>
  </si>
  <si>
    <t>Communication Services</t>
  </si>
  <si>
    <t>4imprint Group PLC</t>
  </si>
  <si>
    <t>GBR</t>
  </si>
  <si>
    <t>London Stock Exchange</t>
  </si>
  <si>
    <t>FOUR</t>
  </si>
  <si>
    <t>Actiplay Groupe</t>
  </si>
  <si>
    <t>ALACT</t>
  </si>
  <si>
    <t>Adux</t>
  </si>
  <si>
    <t>ADUX</t>
  </si>
  <si>
    <t>Adways</t>
  </si>
  <si>
    <t>JPN</t>
  </si>
  <si>
    <t>Tokyo Stock Exchange</t>
  </si>
  <si>
    <t>2489</t>
  </si>
  <si>
    <t>Aidma Marketing Communication Corporation</t>
  </si>
  <si>
    <t>9466</t>
  </si>
  <si>
    <t>AIMIA INC. SERIES '1' PR</t>
  </si>
  <si>
    <t>CAN</t>
  </si>
  <si>
    <t>Toronto Stock Exchange</t>
  </si>
  <si>
    <t>AIM.PR.A</t>
  </si>
  <si>
    <t>Airmedia Group Inc-ADR</t>
  </si>
  <si>
    <t>CHN</t>
  </si>
  <si>
    <t>NASDAQ Stock Exchange</t>
  </si>
  <si>
    <t>AMCN</t>
  </si>
  <si>
    <t>AOI TYO Holdings</t>
  </si>
  <si>
    <t>3975</t>
  </si>
  <si>
    <t>APG SGA SA</t>
  </si>
  <si>
    <t>CHE</t>
  </si>
  <si>
    <t>Swiss Stock Exchange (SWX)</t>
  </si>
  <si>
    <t>APGN</t>
  </si>
  <si>
    <t>APN Outdoor Group Limited</t>
  </si>
  <si>
    <t>AUS</t>
  </si>
  <si>
    <t>Australian Stock Exchange</t>
  </si>
  <si>
    <t>APO</t>
  </si>
  <si>
    <t>Aqua Corporation Public Company Limited</t>
  </si>
  <si>
    <t>THA</t>
  </si>
  <si>
    <t>Thailand Stock Exchange (Bangkok)</t>
  </si>
  <si>
    <t>AQUA</t>
  </si>
  <si>
    <t>Ascential Plc</t>
  </si>
  <si>
    <t>ASCL</t>
  </si>
  <si>
    <t>Asia Media Group Bhd</t>
  </si>
  <si>
    <t>MYS</t>
  </si>
  <si>
    <t>Kuala Lumpur Stock Exchange</t>
  </si>
  <si>
    <t>0159</t>
  </si>
  <si>
    <t>Asiaray Media Group Ltd</t>
  </si>
  <si>
    <t>HKG</t>
  </si>
  <si>
    <t>Hong Kong Stock Exchange</t>
  </si>
  <si>
    <t>01993</t>
  </si>
  <si>
    <t>Beijing Yuanlong Yato Culture Dissemination Co Ltd A</t>
  </si>
  <si>
    <t>Shenzhen Stock Exchange</t>
  </si>
  <si>
    <t>002878</t>
  </si>
  <si>
    <t>Boston Omaha Corporation</t>
  </si>
  <si>
    <t>USA</t>
  </si>
  <si>
    <t>BOMN</t>
  </si>
  <si>
    <t>Branding China Group Ltd</t>
  </si>
  <si>
    <t>00863</t>
  </si>
  <si>
    <t>Breaking Data Corp</t>
  </si>
  <si>
    <t>Venture Stock Exchange</t>
  </si>
  <si>
    <t>BKD</t>
  </si>
  <si>
    <t>Cairo Communication SpA</t>
  </si>
  <si>
    <t>ITA</t>
  </si>
  <si>
    <t>Milan Stock Exchange</t>
  </si>
  <si>
    <t>CAI</t>
  </si>
  <si>
    <t>CDG Co Ltd</t>
  </si>
  <si>
    <t>2487</t>
  </si>
  <si>
    <t>Cello Health</t>
  </si>
  <si>
    <t>CLL</t>
  </si>
  <si>
    <t>CERES INC</t>
  </si>
  <si>
    <t>3696</t>
  </si>
  <si>
    <t>Cheil Worldwide Inc</t>
  </si>
  <si>
    <t>KOR</t>
  </si>
  <si>
    <t>Korean Stock Exchange</t>
  </si>
  <si>
    <t>030000</t>
  </si>
  <si>
    <t>ChinaNet Online Holdings Inc</t>
  </si>
  <si>
    <t>CNET</t>
  </si>
  <si>
    <t>Clear Channel Outdoor Holdings A</t>
  </si>
  <si>
    <t>New York Stock Exchange</t>
  </si>
  <si>
    <t>CCO</t>
  </si>
  <si>
    <t>Clear Media Ltd</t>
  </si>
  <si>
    <t>00100</t>
  </si>
  <si>
    <t>Compagne du Cambodge</t>
  </si>
  <si>
    <t>CBDG</t>
  </si>
  <si>
    <t>Cornerstone Financial Holdings Ltd</t>
  </si>
  <si>
    <t>08112</t>
  </si>
  <si>
    <t>Criteo SA</t>
  </si>
  <si>
    <t>CRTO</t>
  </si>
  <si>
    <t>Cyber Agent Ltd</t>
  </si>
  <si>
    <t>4751</t>
  </si>
  <si>
    <t>DA Consortium Holdings Inc</t>
  </si>
  <si>
    <t>6534</t>
  </si>
  <si>
    <t>Dentsu Inc</t>
  </si>
  <si>
    <t>4324</t>
  </si>
  <si>
    <t>DLE Inc.</t>
  </si>
  <si>
    <t>3686</t>
  </si>
  <si>
    <t>ECHO Marketing Inc</t>
  </si>
  <si>
    <t>KOSDAQ Stock Exchange</t>
  </si>
  <si>
    <t>230360</t>
  </si>
  <si>
    <t>Emerald Expositions Events, Inc.</t>
  </si>
  <si>
    <t>EEX</t>
  </si>
  <si>
    <t>Emnet Inc</t>
  </si>
  <si>
    <t>123570</t>
  </si>
  <si>
    <t>Fluent, Inc</t>
  </si>
  <si>
    <t>FLNT</t>
  </si>
  <si>
    <t>Focus Suites Solutions &amp; Services Ltd</t>
  </si>
  <si>
    <t>IND</t>
  </si>
  <si>
    <t>Bombay Stock Exchange</t>
  </si>
  <si>
    <t>540945</t>
  </si>
  <si>
    <t>FreakOut Holdings Inc</t>
  </si>
  <si>
    <t>6094</t>
  </si>
  <si>
    <t>G2R Inc</t>
  </si>
  <si>
    <t>035000</t>
  </si>
  <si>
    <t>Goldbach Group AG</t>
  </si>
  <si>
    <t>GBMN</t>
  </si>
  <si>
    <t>GTN Ltd</t>
  </si>
  <si>
    <t>GTN</t>
  </si>
  <si>
    <t>Guangdong Advertising Group Co Ltd A</t>
  </si>
  <si>
    <t>002400</t>
  </si>
  <si>
    <t>Hakuhodo DY Holdings</t>
  </si>
  <si>
    <t>2433</t>
  </si>
  <si>
    <t>Harte-Hanks Inc</t>
  </si>
  <si>
    <t>HHS</t>
  </si>
  <si>
    <t>Highlight Event and Entertainment AG</t>
  </si>
  <si>
    <t>HLEE</t>
  </si>
  <si>
    <t>Hunan Tv &amp; Broadca A</t>
  </si>
  <si>
    <t>000917</t>
  </si>
  <si>
    <t>Huntsworth Plc</t>
  </si>
  <si>
    <t>HNTS</t>
  </si>
  <si>
    <t>Hylink Digital Solution Co Ltd A</t>
  </si>
  <si>
    <t>Shanghai Stock Exchange</t>
  </si>
  <si>
    <t>603825</t>
  </si>
  <si>
    <t>Icar Asia Limited</t>
  </si>
  <si>
    <t>ICQ</t>
  </si>
  <si>
    <t>Informa PLC</t>
  </si>
  <si>
    <t>INF</t>
  </si>
  <si>
    <t>Inly Media Co Ltd  A</t>
  </si>
  <si>
    <t>603598</t>
  </si>
  <si>
    <t>INNOCEAN Worldwide Inc.</t>
  </si>
  <si>
    <t>214320</t>
  </si>
  <si>
    <t>Inno-Tech Holdings Ltd.</t>
  </si>
  <si>
    <t>08202</t>
  </si>
  <si>
    <t>Insignia Systems Inc</t>
  </si>
  <si>
    <t>ISIG</t>
  </si>
  <si>
    <t>INTAGE HOLDINGS Inc</t>
  </si>
  <si>
    <t>4326</t>
  </si>
  <si>
    <t>Integrated Media Technology</t>
  </si>
  <si>
    <t>IMTE</t>
  </si>
  <si>
    <t>Interpublic Group Cos</t>
  </si>
  <si>
    <t>IPG</t>
  </si>
  <si>
    <t>IPSOS</t>
  </si>
  <si>
    <t>ISOS</t>
  </si>
  <si>
    <t>ITE Group</t>
  </si>
  <si>
    <t>ITE</t>
  </si>
  <si>
    <t>Ive Group Limited</t>
  </si>
  <si>
    <t>IGL</t>
  </si>
  <si>
    <t>JC Decaux Intl SA</t>
  </si>
  <si>
    <t>DEC</t>
  </si>
  <si>
    <t>Legs Co Ltd</t>
  </si>
  <si>
    <t>4286</t>
  </si>
  <si>
    <t>Level Brands, Inc.</t>
  </si>
  <si>
    <t>NYSE American</t>
  </si>
  <si>
    <t>LEVB</t>
  </si>
  <si>
    <t>M&amp;C Saatchi</t>
  </si>
  <si>
    <t>SAA</t>
  </si>
  <si>
    <t>MACROMILLINC</t>
  </si>
  <si>
    <t>3978</t>
  </si>
  <si>
    <t>Majestic Research Services and Solutions Ltd</t>
  </si>
  <si>
    <t>539229</t>
  </si>
  <si>
    <t>Master Ad PCL</t>
  </si>
  <si>
    <t>MACO</t>
  </si>
  <si>
    <t>MCH Group AG</t>
  </si>
  <si>
    <t>MCHN</t>
  </si>
  <si>
    <t>MDC Partners Inc</t>
  </si>
  <si>
    <t>MDCA</t>
  </si>
  <si>
    <t>Mediplant Co Ltd</t>
  </si>
  <si>
    <t>015540</t>
  </si>
  <si>
    <t>Mega Expo Holdings Ltd.</t>
  </si>
  <si>
    <t>01360</t>
  </si>
  <si>
    <t>Members CoLtd</t>
  </si>
  <si>
    <t>2130</t>
  </si>
  <si>
    <t>Modern Media Holdings</t>
  </si>
  <si>
    <t>00072</t>
  </si>
  <si>
    <t>Multiplus SA</t>
  </si>
  <si>
    <t>BRA</t>
  </si>
  <si>
    <t>Sao Paulo Stock Exchange</t>
  </si>
  <si>
    <t>MPLU3</t>
  </si>
  <si>
    <t>NAHL Group Plc</t>
  </si>
  <si>
    <t>NAH</t>
  </si>
  <si>
    <t>Nasmedia Co. Ltd.</t>
  </si>
  <si>
    <t>089600</t>
  </si>
  <si>
    <t>National CineMedia Inc</t>
  </si>
  <si>
    <t>NCMI</t>
  </si>
  <si>
    <t>Next Fifteen Communications Group PLC</t>
  </si>
  <si>
    <t>NFC</t>
  </si>
  <si>
    <t>Ocean Outdoor Limited</t>
  </si>
  <si>
    <t>OOUT</t>
  </si>
  <si>
    <t>Omnicom Group</t>
  </si>
  <si>
    <t>OMC</t>
  </si>
  <si>
    <t>Ooh!Media Limited</t>
  </si>
  <si>
    <t>OML</t>
  </si>
  <si>
    <t>OPT Inc</t>
  </si>
  <si>
    <t>2389</t>
  </si>
  <si>
    <t>Pico Far East Holdings Ltd.</t>
  </si>
  <si>
    <t>00752</t>
  </si>
  <si>
    <t>Plan B Media PCL</t>
  </si>
  <si>
    <t>PLANB</t>
  </si>
  <si>
    <t>Plexure Group Limited</t>
  </si>
  <si>
    <t>NZL</t>
  </si>
  <si>
    <t>New Zealand Stock Exchange</t>
  </si>
  <si>
    <t>PLX</t>
  </si>
  <si>
    <t>Publicis Groupe</t>
  </si>
  <si>
    <t>PUB</t>
  </si>
  <si>
    <t>QMS Media Limited</t>
  </si>
  <si>
    <t>QMS</t>
  </si>
  <si>
    <t>Scangroup Ltd</t>
  </si>
  <si>
    <t>KEN</t>
  </si>
  <si>
    <t>NAIROBI STOCK EXCHANGE</t>
  </si>
  <si>
    <t>SCAN</t>
  </si>
  <si>
    <t>SEEC Media Group Ltd</t>
  </si>
  <si>
    <t>00205</t>
  </si>
  <si>
    <t>Septeni Holdings Co Ltd</t>
  </si>
  <si>
    <t>4293</t>
  </si>
  <si>
    <t>Shanghai Fengyuzhu Exhibition Co Ltd A</t>
  </si>
  <si>
    <t>603466</t>
  </si>
  <si>
    <t>Shanghai Longyun Advertising &amp; Media Company Limited A</t>
  </si>
  <si>
    <t>603729</t>
  </si>
  <si>
    <t>Shifang Holding Ltd</t>
  </si>
  <si>
    <t>01831</t>
  </si>
  <si>
    <t>Shn Capstone Indl A</t>
  </si>
  <si>
    <t>000038</t>
  </si>
  <si>
    <t>Shunya International Brand Consulting (Beijing) Co Ltd A</t>
  </si>
  <si>
    <t>300612</t>
  </si>
  <si>
    <t>Simei Media Co Ltd.A</t>
  </si>
  <si>
    <t>002712</t>
  </si>
  <si>
    <t>Sino Media Holding</t>
  </si>
  <si>
    <t>00623</t>
  </si>
  <si>
    <t>Smiles S.A.</t>
  </si>
  <si>
    <t>SMLS3</t>
  </si>
  <si>
    <t>Snipp Interactive Inc.</t>
  </si>
  <si>
    <t>SPN</t>
  </si>
  <si>
    <t>Social Reality, Inc.</t>
  </si>
  <si>
    <t>SRAX</t>
  </si>
  <si>
    <t>SPAR GROUP INC</t>
  </si>
  <si>
    <t>SGRP</t>
  </si>
  <si>
    <t>Spearhead Integrate Marketing Communication Co Ltd A</t>
  </si>
  <si>
    <t>300071</t>
  </si>
  <si>
    <t>St Ives</t>
  </si>
  <si>
    <t>SIV</t>
  </si>
  <si>
    <t>Stroeer SE &amp; Co KGaA</t>
  </si>
  <si>
    <t>DEU</t>
  </si>
  <si>
    <t>Xetra Stock Exchange</t>
  </si>
  <si>
    <t>SAX</t>
  </si>
  <si>
    <t>System1 Group PLC</t>
  </si>
  <si>
    <t>SYS1</t>
  </si>
  <si>
    <t>Taptica international Ltd</t>
  </si>
  <si>
    <t>ISR</t>
  </si>
  <si>
    <t>TAP</t>
  </si>
  <si>
    <t>Tarsus Group</t>
  </si>
  <si>
    <t>TRS</t>
  </si>
  <si>
    <t>Tihama Advertising &amp; Public Relations Co.</t>
  </si>
  <si>
    <t>SAU</t>
  </si>
  <si>
    <t>Saudi Stock Exchange (Tadawul)</t>
  </si>
  <si>
    <t>4070</t>
  </si>
  <si>
    <t>Tow Co Ltd</t>
  </si>
  <si>
    <t>4767</t>
  </si>
  <si>
    <t>Tri-Stage Inc</t>
  </si>
  <si>
    <t>2178</t>
  </si>
  <si>
    <t>ValueCommerce</t>
  </si>
  <si>
    <t>2491</t>
  </si>
  <si>
    <t>Vector Inc</t>
  </si>
  <si>
    <t>2656</t>
  </si>
  <si>
    <t>VGI Global Media PCL</t>
  </si>
  <si>
    <t>VGI</t>
  </si>
  <si>
    <t>Wisdom Sports Group</t>
  </si>
  <si>
    <t>01661</t>
  </si>
  <si>
    <t>Wonderful Sky Financial Group Holdings</t>
  </si>
  <si>
    <t>01260</t>
  </si>
  <si>
    <t>WPP AUNZ Ltd</t>
  </si>
  <si>
    <t>WPP</t>
  </si>
  <si>
    <t>WPP Plc</t>
  </si>
  <si>
    <t>XCel Brands Inc.</t>
  </si>
  <si>
    <t>XELB</t>
  </si>
  <si>
    <t>YG PLUS INC.</t>
  </si>
  <si>
    <t>037270</t>
  </si>
  <si>
    <t>YOUGOV PLC</t>
  </si>
  <si>
    <t>YOU</t>
  </si>
  <si>
    <t>Zhejiang Huamei Holding Co Ltd A</t>
  </si>
  <si>
    <t>000607</t>
  </si>
  <si>
    <t>Zhi Cheng Holdings Ltd</t>
  </si>
  <si>
    <t>08130</t>
  </si>
  <si>
    <t>Tom Group Ltd</t>
  </si>
  <si>
    <t>02383</t>
  </si>
  <si>
    <t>Publishing</t>
  </si>
  <si>
    <t>Impelus Ltd</t>
  </si>
  <si>
    <t>IMS</t>
  </si>
  <si>
    <t>Information Technology</t>
  </si>
  <si>
    <t>Application Software</t>
  </si>
  <si>
    <t>A8 New Media Group Ltd</t>
  </si>
  <si>
    <t>00800</t>
  </si>
  <si>
    <t>Interactive Home Entertainment</t>
  </si>
  <si>
    <t>Action Square Co Ltd</t>
  </si>
  <si>
    <t>205500</t>
  </si>
  <si>
    <t>Aiming  Inc</t>
  </si>
  <si>
    <t>3911</t>
  </si>
  <si>
    <t>Akatsuki Inc.</t>
  </si>
  <si>
    <t>3932</t>
  </si>
  <si>
    <t>Bilibili Inc.</t>
  </si>
  <si>
    <t>BILI</t>
  </si>
  <si>
    <t>Boyaa Interactive International Ltd</t>
  </si>
  <si>
    <t>00434</t>
  </si>
  <si>
    <t>China Communications Media Group Co., Ltd.</t>
  </si>
  <si>
    <t>TWN</t>
  </si>
  <si>
    <t>ROC OTC Stock Exchange</t>
  </si>
  <si>
    <t>6404</t>
  </si>
  <si>
    <t>Colopl Inc</t>
  </si>
  <si>
    <t>3668</t>
  </si>
  <si>
    <t>Com2uS Corp</t>
  </si>
  <si>
    <t>078340</t>
  </si>
  <si>
    <t>Dalian Zeus Entertainment Group Co Ltd A</t>
  </si>
  <si>
    <t>002354</t>
  </si>
  <si>
    <t>Devsisters Co Ltd</t>
  </si>
  <si>
    <t>194480</t>
  </si>
  <si>
    <t>Digital Hollywood Interactive Ltd</t>
  </si>
  <si>
    <t>02022</t>
  </si>
  <si>
    <t>Gamevil Inc</t>
  </si>
  <si>
    <t>063080</t>
  </si>
  <si>
    <t>gumi Inc</t>
  </si>
  <si>
    <t>3903</t>
  </si>
  <si>
    <t>Hunan Tianrun Digital Entertainment and Cultural Media Co Ltd A</t>
  </si>
  <si>
    <t>002113</t>
  </si>
  <si>
    <t>Kingnet Network Co Ltd A</t>
  </si>
  <si>
    <t>002517</t>
  </si>
  <si>
    <t>KLab Inc</t>
  </si>
  <si>
    <t>3656</t>
  </si>
  <si>
    <t>Mobile Factory Inc</t>
  </si>
  <si>
    <t>3912</t>
  </si>
  <si>
    <t>MynetInc</t>
  </si>
  <si>
    <t>3928</t>
  </si>
  <si>
    <t>Nat Games Co Ltd</t>
  </si>
  <si>
    <t>225570</t>
  </si>
  <si>
    <t>Netmarble Corp</t>
  </si>
  <si>
    <t>251270</t>
  </si>
  <si>
    <t>New Sports Group Ltd</t>
  </si>
  <si>
    <t>00299</t>
  </si>
  <si>
    <t>Ourpalm Company Limited A</t>
  </si>
  <si>
    <t>300315</t>
  </si>
  <si>
    <t>Rovio Entertainment Oyj</t>
  </si>
  <si>
    <t>FIN</t>
  </si>
  <si>
    <t>Helsinki Stock Exchange</t>
  </si>
  <si>
    <t>ROVIO</t>
  </si>
  <si>
    <t>Shenzhen Shengxunda Technology Co Ltd A</t>
  </si>
  <si>
    <t>300518</t>
  </si>
  <si>
    <t>Sichuan Xun You Network Technology Co Ltd  A</t>
  </si>
  <si>
    <t>300467</t>
  </si>
  <si>
    <t>Silicon Studio Corp</t>
  </si>
  <si>
    <t>3907</t>
  </si>
  <si>
    <t>SundayToz Corp</t>
  </si>
  <si>
    <t>123420</t>
  </si>
  <si>
    <t>Talkweb Information System Co Ltd A</t>
  </si>
  <si>
    <t>002261</t>
  </si>
  <si>
    <t>Voltage Inc</t>
  </si>
  <si>
    <t>3639</t>
  </si>
  <si>
    <t>iSign Media Solutions Inc.</t>
  </si>
  <si>
    <t>ISD</t>
  </si>
  <si>
    <t>Interactive Media &amp; Services</t>
  </si>
  <si>
    <t>LINE Corp</t>
  </si>
  <si>
    <t>3938</t>
  </si>
  <si>
    <t>MTI Ltd</t>
  </si>
  <si>
    <t>9438</t>
  </si>
  <si>
    <t>V1 Group Ltd.</t>
  </si>
  <si>
    <t>00082</t>
  </si>
  <si>
    <t>Zedge Inc-B</t>
  </si>
  <si>
    <t>ZDGE</t>
  </si>
  <si>
    <t>RumbleON, Inc.</t>
  </si>
  <si>
    <t>RMBL</t>
  </si>
  <si>
    <t>Internet &amp; Direct Marketing Retail</t>
  </si>
  <si>
    <t>Beijing Advanced Digital Technology Co Ltd A</t>
  </si>
  <si>
    <t>300541</t>
  </si>
  <si>
    <t>Internet Services &amp; Infrastructure</t>
  </si>
  <si>
    <t>ABS-CBN Corporation</t>
  </si>
  <si>
    <t>PHL</t>
  </si>
  <si>
    <t>Philippines Stock Exchange</t>
  </si>
  <si>
    <t>ABS</t>
  </si>
  <si>
    <t>Broadcasting</t>
  </si>
  <si>
    <t>ABS-CBN Holdings Corp</t>
  </si>
  <si>
    <t>ABSP</t>
  </si>
  <si>
    <t>AMC Networks Inc.-A</t>
  </si>
  <si>
    <t>AMCX</t>
  </si>
  <si>
    <t>Asahi Broadcasting Group Holding Corporation</t>
  </si>
  <si>
    <t>9405</t>
  </si>
  <si>
    <t>Asian Television Network International Ltd.</t>
  </si>
  <si>
    <t>SAT</t>
  </si>
  <si>
    <t>Astro Malaysia Holdings Bhd</t>
  </si>
  <si>
    <t>6399</t>
  </si>
  <si>
    <t>Atresmedia Corporacion de Medios de Comunicaion SA</t>
  </si>
  <si>
    <t>ESP</t>
  </si>
  <si>
    <t>Mercado Continuo</t>
  </si>
  <si>
    <t>A3M</t>
  </si>
  <si>
    <t>Beasley Broadcast Group Inc A</t>
  </si>
  <si>
    <t>BBGI</t>
  </si>
  <si>
    <t>BEC World PCL</t>
  </si>
  <si>
    <t>BEC</t>
  </si>
  <si>
    <t>CBS Corp A</t>
  </si>
  <si>
    <t>CBS.A</t>
  </si>
  <si>
    <t>CBS Corp B</t>
  </si>
  <si>
    <t>CBS</t>
  </si>
  <si>
    <t>Central European Media Enterprises Ltd A</t>
  </si>
  <si>
    <t>BMU</t>
  </si>
  <si>
    <t>CETV</t>
  </si>
  <si>
    <t>Central European Media Enterprises Ltd. Cl A</t>
  </si>
  <si>
    <t>Prague Stock Exchange</t>
  </si>
  <si>
    <t>CMMB Vision Holdings Ltd.</t>
  </si>
  <si>
    <t>00471</t>
  </si>
  <si>
    <t>Corus Entertainment Inc B Nvtg</t>
  </si>
  <si>
    <t>CJR.B</t>
  </si>
  <si>
    <t>Daar Communication Plc</t>
  </si>
  <si>
    <t>NGA</t>
  </si>
  <si>
    <t>Nigeria Stock Exchange</t>
  </si>
  <si>
    <t>DAARCOMM</t>
  </si>
  <si>
    <t>Diksat Transworld Ltd</t>
  </si>
  <si>
    <t>540151</t>
  </si>
  <si>
    <t>Discovery, Inc A</t>
  </si>
  <si>
    <t>DISCA</t>
  </si>
  <si>
    <t>Discovery, Inc B</t>
  </si>
  <si>
    <t>DISCB</t>
  </si>
  <si>
    <t>Discovery, Inc C</t>
  </si>
  <si>
    <t>DISCK</t>
  </si>
  <si>
    <t>Elang Mahkota Teknologi Tbk PT</t>
  </si>
  <si>
    <t>IDN</t>
  </si>
  <si>
    <t>Indonesia Stock Exchange</t>
  </si>
  <si>
    <t>EMTK</t>
  </si>
  <si>
    <t>Emmis Communications A</t>
  </si>
  <si>
    <t>EMMS</t>
  </si>
  <si>
    <t>Entercom Communications Corp A</t>
  </si>
  <si>
    <t>ETM</t>
  </si>
  <si>
    <t>Entertainment Network India</t>
  </si>
  <si>
    <t>532700</t>
  </si>
  <si>
    <t>Entravision Communications A</t>
  </si>
  <si>
    <t>EVC</t>
  </si>
  <si>
    <t>EW Scripps Company A</t>
  </si>
  <si>
    <t>SSP</t>
  </si>
  <si>
    <t>Fuji Television Network Inc</t>
  </si>
  <si>
    <t>4676</t>
  </si>
  <si>
    <t>Global Mediacom Tbk PT</t>
  </si>
  <si>
    <t>BMTR</t>
  </si>
  <si>
    <t>GMA Holdings Inc</t>
  </si>
  <si>
    <t>GMAP</t>
  </si>
  <si>
    <t>GMA Network, Inc.</t>
  </si>
  <si>
    <t>GMA7</t>
  </si>
  <si>
    <t>Gray Television Inc</t>
  </si>
  <si>
    <t>Gray Television Inc A</t>
  </si>
  <si>
    <t>GTN.a</t>
  </si>
  <si>
    <t>Grupo Clarin</t>
  </si>
  <si>
    <t>ARG</t>
  </si>
  <si>
    <t>Buenos Aires Stock Exchange</t>
  </si>
  <si>
    <t>GCLA</t>
  </si>
  <si>
    <t>Grupo Clarin GDR</t>
  </si>
  <si>
    <t>London Stock Exchange (IOB)</t>
  </si>
  <si>
    <t>GRUPO RADIO CENTRO S.A.B. DE C.V.</t>
  </si>
  <si>
    <t>MEX</t>
  </si>
  <si>
    <t>Mexican Stock Exchange</t>
  </si>
  <si>
    <t>RCENTRO A</t>
  </si>
  <si>
    <t>Hemisphere Media Group A</t>
  </si>
  <si>
    <t>HMTV</t>
  </si>
  <si>
    <t>HT&amp;E Ltd</t>
  </si>
  <si>
    <t>HT1</t>
  </si>
  <si>
    <t>Hubei Broadcasting &amp; Television Information Network Co., Ltd. A</t>
  </si>
  <si>
    <t>000665</t>
  </si>
  <si>
    <t>Impresa SGPS</t>
  </si>
  <si>
    <t>PRT</t>
  </si>
  <si>
    <t>Euronext Lisbon</t>
  </si>
  <si>
    <t>IPR</t>
  </si>
  <si>
    <t>ITV PCL ADS</t>
  </si>
  <si>
    <t>Pink Sheets</t>
  </si>
  <si>
    <t>ITVPY</t>
  </si>
  <si>
    <t>Jiangsu Broadcasting Cable Information Network Corporation Limited A</t>
  </si>
  <si>
    <t>600959</t>
  </si>
  <si>
    <t>KMH Co Ltd</t>
  </si>
  <si>
    <t>122450</t>
  </si>
  <si>
    <t>Korea New Network Corp</t>
  </si>
  <si>
    <t>058400</t>
  </si>
  <si>
    <t>M6 - Metropole TV</t>
  </si>
  <si>
    <t>MMT</t>
  </si>
  <si>
    <t>Macquarie Media Limited</t>
  </si>
  <si>
    <t>MRN</t>
  </si>
  <si>
    <t>MCOT PCL</t>
  </si>
  <si>
    <t>MCOT</t>
  </si>
  <si>
    <t>Media Nusantara Citra Tbk PT</t>
  </si>
  <si>
    <t>MNCN</t>
  </si>
  <si>
    <t>Media Prima Bhd</t>
  </si>
  <si>
    <t>4502</t>
  </si>
  <si>
    <t>Mediaset Espana</t>
  </si>
  <si>
    <t>TL5</t>
  </si>
  <si>
    <t>Mediaset SpA</t>
  </si>
  <si>
    <t>MS</t>
  </si>
  <si>
    <t>MNC Investama Tbk PT</t>
  </si>
  <si>
    <t>BHIT</t>
  </si>
  <si>
    <t>Mono Technology Public Company Limited</t>
  </si>
  <si>
    <t>MONO</t>
  </si>
  <si>
    <t>MTG-Modern Times Group A</t>
  </si>
  <si>
    <t>SWE</t>
  </si>
  <si>
    <t>Stockholm Stock Exchange</t>
  </si>
  <si>
    <t>MTGa</t>
  </si>
  <si>
    <t>MTG-Modern Times Group B</t>
  </si>
  <si>
    <t>MTG B</t>
  </si>
  <si>
    <t>Music Broadcast Ltd</t>
  </si>
  <si>
    <t>540366</t>
  </si>
  <si>
    <t>NEW DELHI TELEVISION LTD</t>
  </si>
  <si>
    <t>532529</t>
  </si>
  <si>
    <t>Nexstar Media Group, Inc</t>
  </si>
  <si>
    <t>NXST</t>
  </si>
  <si>
    <t>Nine Entertainment Co. Holdings Limited</t>
  </si>
  <si>
    <t>NEC</t>
  </si>
  <si>
    <t>Nippon BS Broadcasting Corporation</t>
  </si>
  <si>
    <t>9414</t>
  </si>
  <si>
    <t>Nippon Television Holdings Inc</t>
  </si>
  <si>
    <t>9404</t>
  </si>
  <si>
    <t>NRJ Group</t>
  </si>
  <si>
    <t>SONO</t>
  </si>
  <si>
    <t>Phoenix Media Investment (Holdings) Limited</t>
  </si>
  <si>
    <t>02008</t>
  </si>
  <si>
    <t>Prime Media Group Limited</t>
  </si>
  <si>
    <t>ProSiebenSat.1 Media SE</t>
  </si>
  <si>
    <t>PSM</t>
  </si>
  <si>
    <t>PT Intermedia Capital Tbk</t>
  </si>
  <si>
    <t>MDIA</t>
  </si>
  <si>
    <t>QYOU Media Inc.</t>
  </si>
  <si>
    <t>QYOU</t>
  </si>
  <si>
    <t>Radio Jamaica Limited</t>
  </si>
  <si>
    <t>JAM</t>
  </si>
  <si>
    <t>Jamaica Stock Exchange</t>
  </si>
  <si>
    <t>RJR</t>
  </si>
  <si>
    <t>Rai Way Spa</t>
  </si>
  <si>
    <t>RWAY</t>
  </si>
  <si>
    <t>Raj Television Network Ltd</t>
  </si>
  <si>
    <t>532826</t>
  </si>
  <si>
    <t>RBC PJSC</t>
  </si>
  <si>
    <t>RUS</t>
  </si>
  <si>
    <t>Moscow Interbank Currency Exchange</t>
  </si>
  <si>
    <t>RBCM</t>
  </si>
  <si>
    <t>RTL Group</t>
  </si>
  <si>
    <t>LUX</t>
  </si>
  <si>
    <t>RRTL</t>
  </si>
  <si>
    <t>Saga Communications A</t>
  </si>
  <si>
    <t>SGA</t>
  </si>
  <si>
    <t>Salem Media Group Inc A</t>
  </si>
  <si>
    <t>SALM</t>
  </si>
  <si>
    <t>SBS Media Holdings Co Ltd</t>
  </si>
  <si>
    <t>101060</t>
  </si>
  <si>
    <t>Seoul Broadcasting System</t>
  </si>
  <si>
    <t>034120</t>
  </si>
  <si>
    <t>Seven West Media Ltd</t>
  </si>
  <si>
    <t>SWM</t>
  </si>
  <si>
    <t>Sinclair Broadcast Group A</t>
  </si>
  <si>
    <t>SBGI</t>
  </si>
  <si>
    <t>Southern Cross Media Group Limited</t>
  </si>
  <si>
    <t>SXL</t>
  </si>
  <si>
    <t>Spanish Broadcasting Systems A</t>
  </si>
  <si>
    <t>SBSAA</t>
  </si>
  <si>
    <t>Stingray Digital Group Inc. Variable Voting SV</t>
  </si>
  <si>
    <t>RAY.B</t>
  </si>
  <si>
    <t>Stingray Digital Group Inc. Voting SV</t>
  </si>
  <si>
    <t>RAY.A</t>
  </si>
  <si>
    <t>STV Group Plc</t>
  </si>
  <si>
    <t>STVG</t>
  </si>
  <si>
    <t>Sun TV Network Ltd</t>
  </si>
  <si>
    <t>532733</t>
  </si>
  <si>
    <t>Surya Citra Media</t>
  </si>
  <si>
    <t>SCMA</t>
  </si>
  <si>
    <t>Taegu Broadcasting Corp</t>
  </si>
  <si>
    <t>033830</t>
  </si>
  <si>
    <t>TEGNA Inc</t>
  </si>
  <si>
    <t>TGNA</t>
  </si>
  <si>
    <t>Television Broadcasts Ltd.</t>
  </si>
  <si>
    <t>00511</t>
  </si>
  <si>
    <t>TF1-Television Francaise</t>
  </si>
  <si>
    <t>TFI</t>
  </si>
  <si>
    <t>Tokyo Broadcasting System Holdings Inc</t>
  </si>
  <si>
    <t>9401</t>
  </si>
  <si>
    <t>Townsquare Media Inc A</t>
  </si>
  <si>
    <t>TSQ</t>
  </si>
  <si>
    <t>Tribune Media Co A</t>
  </si>
  <si>
    <t>TRCO</t>
  </si>
  <si>
    <t>Triton Holding Public Co. Ltd</t>
  </si>
  <si>
    <t>TRITN</t>
  </si>
  <si>
    <t>TV Asahi Holdings Corp</t>
  </si>
  <si>
    <t>9409</t>
  </si>
  <si>
    <t>TV Azteca SAB de CV</t>
  </si>
  <si>
    <t>AZTECA CPO</t>
  </si>
  <si>
    <t>TV Today Network</t>
  </si>
  <si>
    <t>532515</t>
  </si>
  <si>
    <t>TV Tokyo Hd</t>
  </si>
  <si>
    <t>9413</t>
  </si>
  <si>
    <t>TV Vision Ltd</t>
  </si>
  <si>
    <t>540083</t>
  </si>
  <si>
    <t>TV18 Broadcast Ltd</t>
  </si>
  <si>
    <t>532800</t>
  </si>
  <si>
    <t>TVA Group Inc.</t>
  </si>
  <si>
    <t>TVA.B</t>
  </si>
  <si>
    <t>Urban One Inc A</t>
  </si>
  <si>
    <t>UONE</t>
  </si>
  <si>
    <t>Urban One Inc D</t>
  </si>
  <si>
    <t>UONEK</t>
  </si>
  <si>
    <t>Visi Media Asia Tbk PT</t>
  </si>
  <si>
    <t>VIVA</t>
  </si>
  <si>
    <t>Wowow Inc</t>
  </si>
  <si>
    <t>4839</t>
  </si>
  <si>
    <t>YTN</t>
  </si>
  <si>
    <t>040300</t>
  </si>
  <si>
    <t>Zee Entertainment Enterprises Ltd</t>
  </si>
  <si>
    <t>505537</t>
  </si>
  <si>
    <t>Zee Media Corporation Limited</t>
  </si>
  <si>
    <t>532794</t>
  </si>
  <si>
    <t>ZoomerMedia Limited</t>
  </si>
  <si>
    <t>ZUM</t>
  </si>
  <si>
    <t>Altice Europe B</t>
  </si>
  <si>
    <t>NLD</t>
  </si>
  <si>
    <t>Euronext Amsterdam</t>
  </si>
  <si>
    <t>ATCB</t>
  </si>
  <si>
    <t>Cable &amp; Satellite</t>
  </si>
  <si>
    <t>Altice Europe NV</t>
  </si>
  <si>
    <t>ATC</t>
  </si>
  <si>
    <t>Altice USA Inc.-A</t>
  </si>
  <si>
    <t>ATUS</t>
  </si>
  <si>
    <t>Asian Pay Television Trust</t>
  </si>
  <si>
    <t>Singapore Stock Exchange</t>
  </si>
  <si>
    <t>S7OU</t>
  </si>
  <si>
    <t>Beijing Gehua Catv Network A</t>
  </si>
  <si>
    <t>600037</t>
  </si>
  <si>
    <t>Cable One Inc.</t>
  </si>
  <si>
    <t>CABO</t>
  </si>
  <si>
    <t>Cablevision Holding S.A. B</t>
  </si>
  <si>
    <t>CVH</t>
  </si>
  <si>
    <t>Charter Communications Inc A</t>
  </si>
  <si>
    <t>CHTR</t>
  </si>
  <si>
    <t>Citic Guoan Information Co A</t>
  </si>
  <si>
    <t>000839</t>
  </si>
  <si>
    <t>CJ Hello Co Ltd.</t>
  </si>
  <si>
    <t>037560</t>
  </si>
  <si>
    <t>Code Agriculture Holdings Ltd</t>
  </si>
  <si>
    <t>08153</t>
  </si>
  <si>
    <t>Cogeco Communications Inc</t>
  </si>
  <si>
    <t>CCA</t>
  </si>
  <si>
    <t>Cogeco Inc</t>
  </si>
  <si>
    <t>CGO</t>
  </si>
  <si>
    <t>Comcast Corp A</t>
  </si>
  <si>
    <t>CMCSA</t>
  </si>
  <si>
    <t>Cyfrowy Polsat SA</t>
  </si>
  <si>
    <t>POL</t>
  </si>
  <si>
    <t>Warsaw Stock Exchange</t>
  </si>
  <si>
    <t>CPS</t>
  </si>
  <si>
    <t>Den Networks Ltd</t>
  </si>
  <si>
    <t>533137</t>
  </si>
  <si>
    <t>DISH Network Corp A</t>
  </si>
  <si>
    <t>DISH</t>
  </si>
  <si>
    <t>Dish TV India Ltd</t>
  </si>
  <si>
    <t>532839</t>
  </si>
  <si>
    <t>EMPRESAS CABLEVISION S.A. DE C.V.</t>
  </si>
  <si>
    <t>CABLE CPO</t>
  </si>
  <si>
    <t>Eutelsat Communications ADR</t>
  </si>
  <si>
    <t>ETCMY</t>
  </si>
  <si>
    <t>GCI Liberty, Inc.</t>
  </si>
  <si>
    <t>GLIBB</t>
  </si>
  <si>
    <t>GCI Liberty, Inc-A</t>
  </si>
  <si>
    <t>GLIBA</t>
  </si>
  <si>
    <t>GCI Liberty, Inc-Series A Cum Pfd</t>
  </si>
  <si>
    <t>GLIBP</t>
  </si>
  <si>
    <t>Grupo Televisa SAB</t>
  </si>
  <si>
    <t>TV</t>
  </si>
  <si>
    <t>GTPL Hathway Ltd</t>
  </si>
  <si>
    <t>540602</t>
  </si>
  <si>
    <t>Guangxi Radio and Television Information Network Corporation Limited A</t>
  </si>
  <si>
    <t>600936</t>
  </si>
  <si>
    <t>Guizhou Broadcasting and TV Information Network Co Ltd A</t>
  </si>
  <si>
    <t>600996</t>
  </si>
  <si>
    <t>Hathway Cables and Datacom Ltd</t>
  </si>
  <si>
    <t>533162</t>
  </si>
  <si>
    <t>Heng Xin China Holdings Ltd.</t>
  </si>
  <si>
    <t>08046</t>
  </si>
  <si>
    <t>Hinduja Ventures Ltd</t>
  </si>
  <si>
    <t>500189</t>
  </si>
  <si>
    <t>Hum Network Ltd.</t>
  </si>
  <si>
    <t>PAK</t>
  </si>
  <si>
    <t>Pakistan Stock Exchange</t>
  </si>
  <si>
    <t>HUMNL</t>
  </si>
  <si>
    <t>Hyundai Hy Communications &amp; Networks Co Ltd</t>
  </si>
  <si>
    <t>126560</t>
  </si>
  <si>
    <t>I-Cable Communications</t>
  </si>
  <si>
    <t>01097</t>
  </si>
  <si>
    <t>Jishi Media Company Limited A</t>
  </si>
  <si>
    <t>601929</t>
  </si>
  <si>
    <t>JKN Global Media PCL</t>
  </si>
  <si>
    <t>JKN</t>
  </si>
  <si>
    <t>Korea Cable T.V Chung-Buk System Co Ltd</t>
  </si>
  <si>
    <t>066790</t>
  </si>
  <si>
    <t>KT Skylife Co Ltd</t>
  </si>
  <si>
    <t>053210</t>
  </si>
  <si>
    <t>Kuwait Cable Vision Co. S.A.K.</t>
  </si>
  <si>
    <t>KWT</t>
  </si>
  <si>
    <t>Boursa Kuwait</t>
  </si>
  <si>
    <t>CABLETV</t>
  </si>
  <si>
    <t>Liberty Broadband Corp A</t>
  </si>
  <si>
    <t>LBRDA</t>
  </si>
  <si>
    <t>Liberty Broadband Corp C</t>
  </si>
  <si>
    <t>LBRDK</t>
  </si>
  <si>
    <t>Liberty Global plc A</t>
  </si>
  <si>
    <t>LBTYA</t>
  </si>
  <si>
    <t>Liberty Global plc B</t>
  </si>
  <si>
    <t>LBTYB</t>
  </si>
  <si>
    <t>Liberty Global plc C</t>
  </si>
  <si>
    <t>LBTYK</t>
  </si>
  <si>
    <t>Liberty Latin America Cl A</t>
  </si>
  <si>
    <t>LILA</t>
  </si>
  <si>
    <t>Liberty Latin America Cl C</t>
  </si>
  <si>
    <t>LILAK</t>
  </si>
  <si>
    <t>Liberty Media SiriusXM-A</t>
  </si>
  <si>
    <t>LSXMA</t>
  </si>
  <si>
    <t>Liberty Media SiriusXM-B</t>
  </si>
  <si>
    <t>LSXMB</t>
  </si>
  <si>
    <t>Liberty Media SiriusXM-C</t>
  </si>
  <si>
    <t>LSXMK</t>
  </si>
  <si>
    <t>Loral Space &amp; Communications</t>
  </si>
  <si>
    <t>LORL</t>
  </si>
  <si>
    <t>Megacable Holdings SAB de CV</t>
  </si>
  <si>
    <t>MEGA CPO</t>
  </si>
  <si>
    <t>MNC Sky Vision Tbk PT</t>
  </si>
  <si>
    <t>MSKY</t>
  </si>
  <si>
    <t>MSG Networks Inc A</t>
  </si>
  <si>
    <t>MSGN</t>
  </si>
  <si>
    <t>Naspers Ltd N</t>
  </si>
  <si>
    <t>ZAF</t>
  </si>
  <si>
    <t>Johannesburg Stock Exchange</t>
  </si>
  <si>
    <t>NPN</t>
  </si>
  <si>
    <t>NOS SPGS</t>
  </si>
  <si>
    <t>NOS</t>
  </si>
  <si>
    <t>Oriental Pearl Media Co Ltd A</t>
  </si>
  <si>
    <t>600637</t>
  </si>
  <si>
    <t>Quebecor Inc B SV</t>
  </si>
  <si>
    <t>QBR.B</t>
  </si>
  <si>
    <t>Quebecor Inc. A MV</t>
  </si>
  <si>
    <t>QBR.A</t>
  </si>
  <si>
    <t>SES</t>
  </si>
  <si>
    <t>SESG</t>
  </si>
  <si>
    <t>Shanxi Broadcast&amp;Tv Network Intermediary Co.Ltd. A</t>
  </si>
  <si>
    <t>600831</t>
  </si>
  <si>
    <t>SHAW COMMUNICATIONS INC. CL 2 PR SER 'A'</t>
  </si>
  <si>
    <t>SJR.PR.A</t>
  </si>
  <si>
    <t>Shenzhen Topway Video Communication Co. Ltd. A</t>
  </si>
  <si>
    <t>002238</t>
  </si>
  <si>
    <t>Sirius XM Holdings Inc</t>
  </si>
  <si>
    <t>SIRI</t>
  </si>
  <si>
    <t>Siti Networks Ltd</t>
  </si>
  <si>
    <t>532795</t>
  </si>
  <si>
    <t>Sky Network Television Limited</t>
  </si>
  <si>
    <t>SKT</t>
  </si>
  <si>
    <t>SKY Perfect JSAT Holdings Inc.</t>
  </si>
  <si>
    <t>9412</t>
  </si>
  <si>
    <t>Sky Plc</t>
  </si>
  <si>
    <t>SKY</t>
  </si>
  <si>
    <t>Taiwan Optical platform co ltd</t>
  </si>
  <si>
    <t>Taiwan Stock Exchange</t>
  </si>
  <si>
    <t>6464</t>
  </si>
  <si>
    <t>Tele Columbus AG</t>
  </si>
  <si>
    <t>TC1</t>
  </si>
  <si>
    <t>Telenet Group Holding NV</t>
  </si>
  <si>
    <t>BEL</t>
  </si>
  <si>
    <t>Euronext Brussels</t>
  </si>
  <si>
    <t>TNET</t>
  </si>
  <si>
    <t>Wasu Media Holding Co., Ltd. A</t>
  </si>
  <si>
    <t>000156</t>
  </si>
  <si>
    <t>WideOpenWest, Inc.</t>
  </si>
  <si>
    <t>WOW</t>
  </si>
  <si>
    <t>11 Bit Studios SA</t>
  </si>
  <si>
    <t>11B</t>
  </si>
  <si>
    <t>Home Entertainment Software</t>
  </si>
  <si>
    <t>Actoz Soft Co Ltd</t>
  </si>
  <si>
    <t>052790</t>
  </si>
  <si>
    <t>Aeria Inc</t>
  </si>
  <si>
    <t>3758</t>
  </si>
  <si>
    <t>Altplus Inc</t>
  </si>
  <si>
    <t>3672</t>
  </si>
  <si>
    <t>BAIOO Family Interactive Ltd</t>
  </si>
  <si>
    <t>02100</t>
  </si>
  <si>
    <t>Barunson Entertainment &amp; Arts Corp.</t>
  </si>
  <si>
    <t>035620</t>
  </si>
  <si>
    <t>Beijing Kunlun Tech Co Ltd A</t>
  </si>
  <si>
    <t>300418</t>
  </si>
  <si>
    <t>Capcom</t>
  </si>
  <si>
    <t>9697</t>
  </si>
  <si>
    <t>Cayenne Entertainment Technology Co</t>
  </si>
  <si>
    <t>4946</t>
  </si>
  <si>
    <t>CD PROJEKT RED SA</t>
  </si>
  <si>
    <t>CDR</t>
  </si>
  <si>
    <t>CHANGYOU.COM LTD</t>
  </si>
  <si>
    <t>CYOU</t>
  </si>
  <si>
    <t>Chinese Gamer International Corp.</t>
  </si>
  <si>
    <t>3083</t>
  </si>
  <si>
    <t>CI Games SA</t>
  </si>
  <si>
    <t>CIG</t>
  </si>
  <si>
    <t>Cyberstep</t>
  </si>
  <si>
    <t>3810</t>
  </si>
  <si>
    <t>Dragonfly GF Co Ltd</t>
  </si>
  <si>
    <t>030350</t>
  </si>
  <si>
    <t>Emerge Gamining Ltd</t>
  </si>
  <si>
    <t>EM1</t>
  </si>
  <si>
    <t>Enish Inc.</t>
  </si>
  <si>
    <t>3667</t>
  </si>
  <si>
    <t>Fantasy Network Ltd</t>
  </si>
  <si>
    <t>Tel Aviv Stock Exchange</t>
  </si>
  <si>
    <t>FNTS</t>
  </si>
  <si>
    <t>Feiyu Technology International Company Ltd</t>
  </si>
  <si>
    <t>01022</t>
  </si>
  <si>
    <t>Forgame Holdings Ltd</t>
  </si>
  <si>
    <t>00484</t>
  </si>
  <si>
    <t>Frontier Developments Plc</t>
  </si>
  <si>
    <t>FDEV</t>
  </si>
  <si>
    <t>Funcom NV</t>
  </si>
  <si>
    <t>NOR</t>
  </si>
  <si>
    <t>Oslo Stock Exchange</t>
  </si>
  <si>
    <t>FUNCOM</t>
  </si>
  <si>
    <t>G5 Entertainment AB</t>
  </si>
  <si>
    <t>G5EN</t>
  </si>
  <si>
    <t>Gamania Digital Entertainment Co</t>
  </si>
  <si>
    <t>6180</t>
  </si>
  <si>
    <t>G-bits Network Technology (Xiamen) Co Ltd A</t>
  </si>
  <si>
    <t>603444</t>
  </si>
  <si>
    <t>Giant Network Group Co Ltd A</t>
  </si>
  <si>
    <t>002558</t>
  </si>
  <si>
    <t>GigaMedia Ltd</t>
  </si>
  <si>
    <t>GIGM</t>
  </si>
  <si>
    <t>Golfzon Co Ltd</t>
  </si>
  <si>
    <t>215000</t>
  </si>
  <si>
    <t>Gravity Co. Ltd. ADR</t>
  </si>
  <si>
    <t>GRVY</t>
  </si>
  <si>
    <t>GungHo Online Entertainment</t>
  </si>
  <si>
    <t>3765</t>
  </si>
  <si>
    <t>Hanbit Soft Inc</t>
  </si>
  <si>
    <t>047080</t>
  </si>
  <si>
    <t>Hangzhou Electronic Soul Network Technology Co Ltd A</t>
  </si>
  <si>
    <t>603258</t>
  </si>
  <si>
    <t>IGG Inc.</t>
  </si>
  <si>
    <t>SGP</t>
  </si>
  <si>
    <t>00799</t>
  </si>
  <si>
    <t>International Games System</t>
  </si>
  <si>
    <t>3293</t>
  </si>
  <si>
    <t>JoyCity Corp</t>
  </si>
  <si>
    <t>067000</t>
  </si>
  <si>
    <t>Joymax Co Ltd</t>
  </si>
  <si>
    <t>101730</t>
  </si>
  <si>
    <t>Koei Tecmo Holdings Co Ltd</t>
  </si>
  <si>
    <t>3635</t>
  </si>
  <si>
    <t>Konami Holdings Cor</t>
  </si>
  <si>
    <t>9766</t>
  </si>
  <si>
    <t>Leyou Technologies Holdings Ltd.</t>
  </si>
  <si>
    <t>01089</t>
  </si>
  <si>
    <t>Linekong Interactive Group Co Ltd</t>
  </si>
  <si>
    <t>08267</t>
  </si>
  <si>
    <t>MacroWell OMG Digital Entertainment Co Ltd</t>
  </si>
  <si>
    <t>3687</t>
  </si>
  <si>
    <t>Marvelous Inc</t>
  </si>
  <si>
    <t>7844</t>
  </si>
  <si>
    <t>NCsoft Corp</t>
  </si>
  <si>
    <t>036570</t>
  </si>
  <si>
    <t>Neowiz</t>
  </si>
  <si>
    <t>095660</t>
  </si>
  <si>
    <t>NEOWIZ HOLDINGS Corp</t>
  </si>
  <si>
    <t>042420</t>
  </si>
  <si>
    <t>NetDragon Websoft Inc.</t>
  </si>
  <si>
    <t>00777</t>
  </si>
  <si>
    <t>Nexon Co Ltd</t>
  </si>
  <si>
    <t>3659</t>
  </si>
  <si>
    <t>Nexon GT Co Ltd</t>
  </si>
  <si>
    <t>041140</t>
  </si>
  <si>
    <t>NHN Entertainment Corp</t>
  </si>
  <si>
    <t>181710</t>
  </si>
  <si>
    <t>Nintendo Co Ltd</t>
  </si>
  <si>
    <t>7974</t>
  </si>
  <si>
    <t>Ourgame International Holdings Ltd</t>
  </si>
  <si>
    <t>06899</t>
  </si>
  <si>
    <t>Paradox Interactive AB</t>
  </si>
  <si>
    <t>PDX</t>
  </si>
  <si>
    <t>Pati Games Corp.</t>
  </si>
  <si>
    <t>194510</t>
  </si>
  <si>
    <t>PearlAbyss Corp</t>
  </si>
  <si>
    <t>263750</t>
  </si>
  <si>
    <t>Perfect World Co Ltd A</t>
  </si>
  <si>
    <t>002624</t>
  </si>
  <si>
    <t>PlayWay SA</t>
  </si>
  <si>
    <t>PLW</t>
  </si>
  <si>
    <t>Rosetta Stone Inc</t>
  </si>
  <si>
    <t>RST</t>
  </si>
  <si>
    <t>Sea Ltd. (Singapore)-A</t>
  </si>
  <si>
    <t>SE</t>
  </si>
  <si>
    <t>Shanghai Fukong Interactive Entertainment Co Ltd A</t>
  </si>
  <si>
    <t>600634</t>
  </si>
  <si>
    <t>Shanghai U9 Game Co Ltd A</t>
  </si>
  <si>
    <t>600652</t>
  </si>
  <si>
    <t>Shenzhen Bingchuan Network Co Ltd A</t>
  </si>
  <si>
    <t>300533</t>
  </si>
  <si>
    <t>Shenzhen Kingsun Science &amp; Technology Co., Ltd. A</t>
  </si>
  <si>
    <t>300235</t>
  </si>
  <si>
    <t>Shenzhen Zhongqingbaowang Network Technology Co Ltd A</t>
  </si>
  <si>
    <t>300052</t>
  </si>
  <si>
    <t>Soft World International Corp</t>
  </si>
  <si>
    <t>5478</t>
  </si>
  <si>
    <t>Softstar Entertainment Inc</t>
  </si>
  <si>
    <t>6111</t>
  </si>
  <si>
    <t>Square Enix Co Ltd</t>
  </si>
  <si>
    <t>9684</t>
  </si>
  <si>
    <t>Starbreeze AB A</t>
  </si>
  <si>
    <t>STAR A</t>
  </si>
  <si>
    <t>Starbreeze AB B</t>
  </si>
  <si>
    <t>STAR B</t>
  </si>
  <si>
    <t>Stillfront Group AB</t>
  </si>
  <si>
    <t>SF</t>
  </si>
  <si>
    <t>Tangelo Games Corp.</t>
  </si>
  <si>
    <t>GEL</t>
  </si>
  <si>
    <t>The9 Ltd ADR</t>
  </si>
  <si>
    <t>NCTY</t>
  </si>
  <si>
    <t>THQ Nordic AB - B shares</t>
  </si>
  <si>
    <t>THQN B</t>
  </si>
  <si>
    <t>Tose Co Ltd</t>
  </si>
  <si>
    <t>4728</t>
  </si>
  <si>
    <t>Ubisoft Entertainment S.A. ADS</t>
  </si>
  <si>
    <t>UBSFY</t>
  </si>
  <si>
    <t>Userjoy Technology Co Ltd</t>
  </si>
  <si>
    <t>3546</t>
  </si>
  <si>
    <t>Webzen Inc</t>
  </si>
  <si>
    <t>069080</t>
  </si>
  <si>
    <t>WeMade Entertainment Co Ltd</t>
  </si>
  <si>
    <t>112040</t>
  </si>
  <si>
    <t>X-Legend Entertainment Co Ltd</t>
  </si>
  <si>
    <t>4994</t>
  </si>
  <si>
    <t>YedangOnline Corp</t>
  </si>
  <si>
    <t>052770</t>
  </si>
  <si>
    <t>Youzu Interactive Co Ltd. A</t>
  </si>
  <si>
    <t>002174</t>
  </si>
  <si>
    <t>Liberty TripAdvisor Holdings Inc B</t>
  </si>
  <si>
    <t>LTRPB</t>
  </si>
  <si>
    <t>Movies &amp; Entertainment</t>
  </si>
  <si>
    <t>Beijing Tensyn Digital Marketing Technology Joint Stock Company A</t>
  </si>
  <si>
    <t>300392</t>
  </si>
  <si>
    <t>Internet Software &amp; Services</t>
  </si>
  <si>
    <t>Cardlytics, Inc</t>
  </si>
  <si>
    <t>CDLX</t>
  </si>
  <si>
    <t>Comscore Inc</t>
  </si>
  <si>
    <t>SCOR</t>
  </si>
  <si>
    <t>F@N Communications</t>
  </si>
  <si>
    <t>2461</t>
  </si>
  <si>
    <t>iClick Interactive Asia Group Limited ADR</t>
  </si>
  <si>
    <t>ICLK</t>
  </si>
  <si>
    <t>Marchex Inc B</t>
  </si>
  <si>
    <t>MCHX</t>
  </si>
  <si>
    <t>Otello Corporation ASA</t>
  </si>
  <si>
    <t>OTELLO</t>
  </si>
  <si>
    <t>Perion Network Ltd</t>
  </si>
  <si>
    <t>PERI</t>
  </si>
  <si>
    <t>RPA Holdings Inc</t>
  </si>
  <si>
    <t>6572</t>
  </si>
  <si>
    <t>TechTarget</t>
  </si>
  <si>
    <t>TTGT</t>
  </si>
  <si>
    <t>TradeDoubler AB</t>
  </si>
  <si>
    <t>TRAD</t>
  </si>
  <si>
    <t>VOYAGE GROUP Inc</t>
  </si>
  <si>
    <t>3688</t>
  </si>
  <si>
    <t>Bandwidth Inc</t>
  </si>
  <si>
    <t>BAND</t>
  </si>
  <si>
    <t>Alternative Carriers</t>
  </si>
  <si>
    <t>Glowpoint Inc</t>
  </si>
  <si>
    <t>GLOW</t>
  </si>
  <si>
    <t>PT Indoritel Makmur Internasional Tbk</t>
  </si>
  <si>
    <t>DNET</t>
  </si>
  <si>
    <t>V-Cube Inc</t>
  </si>
  <si>
    <t>3681</t>
  </si>
  <si>
    <t>Access Co Ltd</t>
  </si>
  <si>
    <t>4813</t>
  </si>
  <si>
    <t>Adslot Ltd</t>
  </si>
  <si>
    <t>ADJ</t>
  </si>
  <si>
    <t>Amber Road Inc</t>
  </si>
  <si>
    <t>AMBR</t>
  </si>
  <si>
    <t>Azia Co</t>
  </si>
  <si>
    <t>2352</t>
  </si>
  <si>
    <t>Beijing Tianli Mobile Service Integration Company Limited A</t>
  </si>
  <si>
    <t>300399</t>
  </si>
  <si>
    <t>Beijing TRS Information Technology Company Limited A</t>
  </si>
  <si>
    <t>300229</t>
  </si>
  <si>
    <t>BeWhere Holdings Inc.</t>
  </si>
  <si>
    <t>BEW</t>
  </si>
  <si>
    <t>BIG Un Ltd</t>
  </si>
  <si>
    <t>BIG</t>
  </si>
  <si>
    <t>Blue Calypso Inc</t>
  </si>
  <si>
    <t>BCYP</t>
  </si>
  <si>
    <t>Bridgeline Digital, Inc</t>
  </si>
  <si>
    <t>BLIN</t>
  </si>
  <si>
    <t>BroadVision Inc</t>
  </si>
  <si>
    <t>BVSN</t>
  </si>
  <si>
    <t>ChannelAdvisor Corp</t>
  </si>
  <si>
    <t>ECOM</t>
  </si>
  <si>
    <t>Clarocity Corporation</t>
  </si>
  <si>
    <t>CLY</t>
  </si>
  <si>
    <t>Cortex Business Solutions Inc</t>
  </si>
  <si>
    <t>CBX</t>
  </si>
  <si>
    <t>Crealogix AG</t>
  </si>
  <si>
    <t>CLXN</t>
  </si>
  <si>
    <t>Datalex</t>
  </si>
  <si>
    <t>IRL</t>
  </si>
  <si>
    <t>Ireland Stock Exchange</t>
  </si>
  <si>
    <t>DLE</t>
  </si>
  <si>
    <t>Datasection Inc.</t>
  </si>
  <si>
    <t>3905</t>
  </si>
  <si>
    <t>DECIMAL SOFTWARE LIMITED</t>
  </si>
  <si>
    <t>DSX</t>
  </si>
  <si>
    <t>Determine Inc</t>
  </si>
  <si>
    <t>DTRM</t>
  </si>
  <si>
    <t>DocuSign Inc</t>
  </si>
  <si>
    <t>DOCU</t>
  </si>
  <si>
    <t>Dropbox, Inc.</t>
  </si>
  <si>
    <t>DBX</t>
  </si>
  <si>
    <t>eGain Corporation</t>
  </si>
  <si>
    <t>EGAN</t>
  </si>
  <si>
    <t>Engagement Labs Inc.</t>
  </si>
  <si>
    <t>EL</t>
  </si>
  <si>
    <t>Feelingk Co Ltd</t>
  </si>
  <si>
    <t>064800</t>
  </si>
  <si>
    <t>Forside Co Ltd</t>
  </si>
  <si>
    <t>2330</t>
  </si>
  <si>
    <t>Fusion Connect, Inc</t>
  </si>
  <si>
    <t>FSNN</t>
  </si>
  <si>
    <t>Hotto Link Inc</t>
  </si>
  <si>
    <t>3680</t>
  </si>
  <si>
    <t>Infomart Corp</t>
  </si>
  <si>
    <t>2492</t>
  </si>
  <si>
    <t>Internet of Things Inc.</t>
  </si>
  <si>
    <t>ITT</t>
  </si>
  <si>
    <t>Inuvo Inc</t>
  </si>
  <si>
    <t>INUV</t>
  </si>
  <si>
    <t>Ipass Inc</t>
  </si>
  <si>
    <t>IPAS</t>
  </si>
  <si>
    <t>IRIS Business Services Ltd</t>
  </si>
  <si>
    <t>540735</t>
  </si>
  <si>
    <t>iSentia Group Ltd</t>
  </si>
  <si>
    <t>Isignthis Limited</t>
  </si>
  <si>
    <t>ISX</t>
  </si>
  <si>
    <t>Issuer Direct Corp</t>
  </si>
  <si>
    <t>ISDR</t>
  </si>
  <si>
    <t>Leonovus Inc.</t>
  </si>
  <si>
    <t>LTV</t>
  </si>
  <si>
    <t>Livehire Ltd</t>
  </si>
  <si>
    <t>LVH</t>
  </si>
  <si>
    <t>Lycos Internet Ltd</t>
  </si>
  <si>
    <t>532368</t>
  </si>
  <si>
    <t>Marin Software Inc</t>
  </si>
  <si>
    <t>MRIN</t>
  </si>
  <si>
    <t>Mediavalet Inc.</t>
  </si>
  <si>
    <t>MVP</t>
  </si>
  <si>
    <t>MIMECAST LIMITED</t>
  </si>
  <si>
    <t>MIME</t>
  </si>
  <si>
    <t>MiX Telematics Ltd</t>
  </si>
  <si>
    <t>MIX</t>
  </si>
  <si>
    <t>Net Element Inc</t>
  </si>
  <si>
    <t>NETE</t>
  </si>
  <si>
    <t>Netbay PCL</t>
  </si>
  <si>
    <t>NETBAY</t>
  </si>
  <si>
    <t>Netgem</t>
  </si>
  <si>
    <t>NTG</t>
  </si>
  <si>
    <t>NetLinkz Limited</t>
  </si>
  <si>
    <t>NET</t>
  </si>
  <si>
    <t>OneMarket Ltd</t>
  </si>
  <si>
    <t>OMN</t>
  </si>
  <si>
    <t>Praemium Limited</t>
  </si>
  <si>
    <t>PPS</t>
  </si>
  <si>
    <t>Qtone Education Group (Guangdong) Co Ltd A</t>
  </si>
  <si>
    <t>300359</t>
  </si>
  <si>
    <t>Qumu Corp</t>
  </si>
  <si>
    <t>QUMU</t>
  </si>
  <si>
    <t>RAKUS Co Ltd</t>
  </si>
  <si>
    <t>3923</t>
  </si>
  <si>
    <t>RM</t>
  </si>
  <si>
    <t>RM.</t>
  </si>
  <si>
    <t>Scala Inc</t>
  </si>
  <si>
    <t>4845</t>
  </si>
  <si>
    <t>Sejoong Co Ltd</t>
  </si>
  <si>
    <t>039310</t>
  </si>
  <si>
    <t>SendGrid, Inc.</t>
  </si>
  <si>
    <t>SEND</t>
  </si>
  <si>
    <t>Serko Ltd</t>
  </si>
  <si>
    <t>SKO</t>
  </si>
  <si>
    <t>Seven Stars Cloud Group Inc</t>
  </si>
  <si>
    <t>SSC</t>
  </si>
  <si>
    <t>SharpSpring, Inc</t>
  </si>
  <si>
    <t>SHSP</t>
  </si>
  <si>
    <t>ShotSpotter, Inc.</t>
  </si>
  <si>
    <t>SSTI</t>
  </si>
  <si>
    <t>SLI Systems Ltd</t>
  </si>
  <si>
    <t>SLI</t>
  </si>
  <si>
    <t>Solium Capital Inc.</t>
  </si>
  <si>
    <t>SUM</t>
  </si>
  <si>
    <t>support.com, Inc</t>
  </si>
  <si>
    <t>SPRT</t>
  </si>
  <si>
    <t>Synacor Inc</t>
  </si>
  <si>
    <t>SYNC</t>
  </si>
  <si>
    <t>SYSTEM RESEARCH COLTD</t>
  </si>
  <si>
    <t>3771</t>
  </si>
  <si>
    <t>Teamax Smart City Technology Corp Ltd A</t>
  </si>
  <si>
    <t>000662</t>
  </si>
  <si>
    <t>Telaria, Inc</t>
  </si>
  <si>
    <t>TLRA</t>
  </si>
  <si>
    <t>Tintri, Inc.</t>
  </si>
  <si>
    <t>TNTR</t>
  </si>
  <si>
    <t>Trackx Holdings Inc.</t>
  </si>
  <si>
    <t>TKX</t>
  </si>
  <si>
    <t>Trakopolis Iot Corp.</t>
  </si>
  <si>
    <t>TRAK</t>
  </si>
  <si>
    <t>UNITED Inc</t>
  </si>
  <si>
    <t>2497</t>
  </si>
  <si>
    <t>Updater Inc</t>
  </si>
  <si>
    <t>UPD</t>
  </si>
  <si>
    <t>Urbanise.Com Limited</t>
  </si>
  <si>
    <t>UBN</t>
  </si>
  <si>
    <t>Veritone Inc.</t>
  </si>
  <si>
    <t>VERI</t>
  </si>
  <si>
    <t>Vobile Group Ltd</t>
  </si>
  <si>
    <t>03738</t>
  </si>
  <si>
    <t>Xunlei Ltd.</t>
  </si>
  <si>
    <t>XNET</t>
  </si>
  <si>
    <t>Aamra Networks Ltd</t>
  </si>
  <si>
    <t>BGD</t>
  </si>
  <si>
    <t>Dhaka stock exchange</t>
  </si>
  <si>
    <t>AAMRANET</t>
  </si>
  <si>
    <t>Integrated Telecommunication Services</t>
  </si>
  <si>
    <t>Agni Systems Ltd.</t>
  </si>
  <si>
    <t>AGNISYSL</t>
  </si>
  <si>
    <t>Asahi Net Inc</t>
  </si>
  <si>
    <t>3834</t>
  </si>
  <si>
    <t>CS Loxinfo Public Company Limited</t>
  </si>
  <si>
    <t>CSL</t>
  </si>
  <si>
    <t>DataWind Inc.</t>
  </si>
  <si>
    <t>DW</t>
  </si>
  <si>
    <t>Hexa Byte</t>
  </si>
  <si>
    <t>TUN</t>
  </si>
  <si>
    <t>Tunis Stock Exchange</t>
  </si>
  <si>
    <t>XABYT</t>
  </si>
  <si>
    <t>Internet Initiative Japan</t>
  </si>
  <si>
    <t>3774</t>
  </si>
  <si>
    <t>Saigon Telecommunication &amp; T</t>
  </si>
  <si>
    <t>VNM</t>
  </si>
  <si>
    <t>Vietnam stock exchange</t>
  </si>
  <si>
    <t>SGT</t>
  </si>
  <si>
    <t>United Internet AG Reg</t>
  </si>
  <si>
    <t>UTDI</t>
  </si>
  <si>
    <t>Ateam Inc</t>
  </si>
  <si>
    <t>3662</t>
  </si>
  <si>
    <t>Cave Interactive Co Ltd</t>
  </si>
  <si>
    <t>3760</t>
  </si>
  <si>
    <t>Dena Co</t>
  </si>
  <si>
    <t>2432</t>
  </si>
  <si>
    <t>Drecom Co Ltd</t>
  </si>
  <si>
    <t>3793</t>
  </si>
  <si>
    <t>Gala Inc</t>
  </si>
  <si>
    <t>4777</t>
  </si>
  <si>
    <t>HUYA,Inc ADR</t>
  </si>
  <si>
    <t>HUYA</t>
  </si>
  <si>
    <t>I-Cafe Mavin Co Ltd A</t>
  </si>
  <si>
    <t>300113</t>
  </si>
  <si>
    <t>Mgame Corp.</t>
  </si>
  <si>
    <t>058630</t>
  </si>
  <si>
    <t>Mobcast Holding inc</t>
  </si>
  <si>
    <t>3664</t>
  </si>
  <si>
    <t>NetEase Inc ADR</t>
  </si>
  <si>
    <t>NTES</t>
  </si>
  <si>
    <t>58.Com Inc</t>
  </si>
  <si>
    <t>WUBA</t>
  </si>
  <si>
    <t>AcuityAds Holdings Inc.</t>
  </si>
  <si>
    <t>AT</t>
  </si>
  <si>
    <t>Addcn Technology Co Ltd</t>
  </si>
  <si>
    <t>5287</t>
  </si>
  <si>
    <t>AfreecaTV Co Ltd</t>
  </si>
  <si>
    <t>067160</t>
  </si>
  <si>
    <t>Altaba Inc.</t>
  </si>
  <si>
    <t>AABA</t>
  </si>
  <si>
    <t>Atrae Inc</t>
  </si>
  <si>
    <t>6194</t>
  </si>
  <si>
    <t>Auto Trader Group Plc</t>
  </si>
  <si>
    <t>AUTO</t>
  </si>
  <si>
    <t>Autohome Inc</t>
  </si>
  <si>
    <t>ATHM</t>
  </si>
  <si>
    <t>AutoWeb, Inc</t>
  </si>
  <si>
    <t>Baidu.com ADR</t>
  </si>
  <si>
    <t>BIDU</t>
  </si>
  <si>
    <t>Bitauto Holdings Ltd ADR</t>
  </si>
  <si>
    <t>BITA</t>
  </si>
  <si>
    <t>Care.com Inc</t>
  </si>
  <si>
    <t>CRCM</t>
  </si>
  <si>
    <t>CareerIndex Inc</t>
  </si>
  <si>
    <t>6538</t>
  </si>
  <si>
    <t>CarGurus Inc.</t>
  </si>
  <si>
    <t>CARG</t>
  </si>
  <si>
    <t>Carsales.com Ltd</t>
  </si>
  <si>
    <t>CAR</t>
  </si>
  <si>
    <t>Catena Media plc</t>
  </si>
  <si>
    <t>MLT</t>
  </si>
  <si>
    <t>CTM</t>
  </si>
  <si>
    <t>China Parenting Network Holdings Ltd</t>
  </si>
  <si>
    <t>08361</t>
  </si>
  <si>
    <t>Cookpad Inc</t>
  </si>
  <si>
    <t>2193</t>
  </si>
  <si>
    <t>DeepMarkit Corp.</t>
  </si>
  <si>
    <t>MKT</t>
  </si>
  <si>
    <t>DesignOne Japan Inc</t>
  </si>
  <si>
    <t>6048</t>
  </si>
  <si>
    <t>DHI Group, Inc</t>
  </si>
  <si>
    <t>DHX</t>
  </si>
  <si>
    <t>DIP Corp</t>
  </si>
  <si>
    <t>2379</t>
  </si>
  <si>
    <t>DNXcorp</t>
  </si>
  <si>
    <t>DNX</t>
  </si>
  <si>
    <t>Domain Holdings Australia Ltd</t>
  </si>
  <si>
    <t>DHG</t>
  </si>
  <si>
    <t>Ekitan &amp; Co Ltd</t>
  </si>
  <si>
    <t>3646</t>
  </si>
  <si>
    <t>EQ Inc.</t>
  </si>
  <si>
    <t>EQ</t>
  </si>
  <si>
    <t>Everyday Network Company Limited A</t>
  </si>
  <si>
    <t>300295</t>
  </si>
  <si>
    <t>Fang Holdings Limited</t>
  </si>
  <si>
    <t>SFUN</t>
  </si>
  <si>
    <t>FIRSTLOGICINC</t>
  </si>
  <si>
    <t>6037</t>
  </si>
  <si>
    <t>Full Speed Inc</t>
  </si>
  <si>
    <t>2159</t>
  </si>
  <si>
    <t>Function(x) Inc</t>
  </si>
  <si>
    <t>FNCX</t>
  </si>
  <si>
    <t>Global Daily Fantasy Sports Inc.</t>
  </si>
  <si>
    <t>DFS</t>
  </si>
  <si>
    <t>Gree Inc</t>
  </si>
  <si>
    <t>3632</t>
  </si>
  <si>
    <t>Gurunavi Inc</t>
  </si>
  <si>
    <t>2440</t>
  </si>
  <si>
    <t>Hubei Century Network Technology Co Ltd A</t>
  </si>
  <si>
    <t>300494</t>
  </si>
  <si>
    <t>Hypebeast Ltd</t>
  </si>
  <si>
    <t>08359</t>
  </si>
  <si>
    <t>Info Edge (India) Ltd.</t>
  </si>
  <si>
    <t>532777</t>
  </si>
  <si>
    <t>Italiaonline SpA</t>
  </si>
  <si>
    <t>IOL</t>
  </si>
  <si>
    <t>ItoKuro Inc</t>
  </si>
  <si>
    <t>6049</t>
  </si>
  <si>
    <t>IZEA Inc.</t>
  </si>
  <si>
    <t>IZEA</t>
  </si>
  <si>
    <t>JcbNext Bhd</t>
  </si>
  <si>
    <t>0058</t>
  </si>
  <si>
    <t>Just Dial Ltd</t>
  </si>
  <si>
    <t>535648</t>
  </si>
  <si>
    <t>Kakaku.com Inc</t>
  </si>
  <si>
    <t>2371</t>
  </si>
  <si>
    <t>Kakao Corp</t>
  </si>
  <si>
    <t>035720</t>
  </si>
  <si>
    <t>Kamakura Shinsho Ltd</t>
  </si>
  <si>
    <t>6184</t>
  </si>
  <si>
    <t>Livesense Inc</t>
  </si>
  <si>
    <t>6054</t>
  </si>
  <si>
    <t>Mail.ru Group Ltd. GDR</t>
  </si>
  <si>
    <t>CYP</t>
  </si>
  <si>
    <t>MAIL</t>
  </si>
  <si>
    <t>Matomy Media Group Ltd</t>
  </si>
  <si>
    <t>MTMY</t>
  </si>
  <si>
    <t>Matrimony.com Ltd</t>
  </si>
  <si>
    <t>540704</t>
  </si>
  <si>
    <t>Mediagrif Interactive Technologies Inc.</t>
  </si>
  <si>
    <t>MDF</t>
  </si>
  <si>
    <t>Medical Net Inc</t>
  </si>
  <si>
    <t>3645</t>
  </si>
  <si>
    <t>Migme Limited</t>
  </si>
  <si>
    <t>MIG</t>
  </si>
  <si>
    <t>Mitula Group Limited</t>
  </si>
  <si>
    <t>MUA</t>
  </si>
  <si>
    <t>Mixi Inc</t>
  </si>
  <si>
    <t>2121</t>
  </si>
  <si>
    <t>Momo Inc ADR</t>
  </si>
  <si>
    <t>MOMO</t>
  </si>
  <si>
    <t>Moovly Media Inc.</t>
  </si>
  <si>
    <t>MVY</t>
  </si>
  <si>
    <t>NAVER Corp</t>
  </si>
  <si>
    <t>035420</t>
  </si>
  <si>
    <t>OKWave</t>
  </si>
  <si>
    <t>Nagoya Stock Exchange</t>
  </si>
  <si>
    <t>3808</t>
  </si>
  <si>
    <t>Pacific Online Ltd.</t>
  </si>
  <si>
    <t>00543</t>
  </si>
  <si>
    <t>Peeks Social Ltd.</t>
  </si>
  <si>
    <t>PEEK</t>
  </si>
  <si>
    <t>Phoenix New Media Ltd</t>
  </si>
  <si>
    <t>FENG</t>
  </si>
  <si>
    <t>Professional Diversity Network</t>
  </si>
  <si>
    <t>IPDN</t>
  </si>
  <si>
    <t>REA Group Ltd</t>
  </si>
  <si>
    <t>REA</t>
  </si>
  <si>
    <t>RhythmOne Plc</t>
  </si>
  <si>
    <t>RTHM</t>
  </si>
  <si>
    <t>Rightmove PLC ADR</t>
  </si>
  <si>
    <t>RTMVY</t>
  </si>
  <si>
    <t>SBS Contents Hub Co Ltd</t>
  </si>
  <si>
    <t>046140</t>
  </si>
  <si>
    <t>Scout24 AG</t>
  </si>
  <si>
    <t>G24</t>
  </si>
  <si>
    <t>Sina Corp (Caymans)</t>
  </si>
  <si>
    <t>SINA</t>
  </si>
  <si>
    <t>Sogou, Inc. ADR</t>
  </si>
  <si>
    <t>SOGO</t>
  </si>
  <si>
    <t>Sohu.com Inc ADR</t>
  </si>
  <si>
    <t>SOHU</t>
  </si>
  <si>
    <t>Southern Charter Financial Group Limited</t>
  </si>
  <si>
    <t>SNC</t>
  </si>
  <si>
    <t>Synchro Food Co Ltd</t>
  </si>
  <si>
    <t>3963</t>
  </si>
  <si>
    <t>Takung Art Co. Ltd.</t>
  </si>
  <si>
    <t>NYSE Arca Exchange</t>
  </si>
  <si>
    <t>TKAT</t>
  </si>
  <si>
    <t>Tencent Holdings Ltd.</t>
  </si>
  <si>
    <t>00700</t>
  </si>
  <si>
    <t>The Meet Group Inc</t>
  </si>
  <si>
    <t>MEET</t>
  </si>
  <si>
    <t>Tian Ge Interactive Holdings Ltd</t>
  </si>
  <si>
    <t>01980</t>
  </si>
  <si>
    <t>Travelzoo</t>
  </si>
  <si>
    <t>TZOO</t>
  </si>
  <si>
    <t>Trivago NV ADR</t>
  </si>
  <si>
    <t>TRVG</t>
  </si>
  <si>
    <t>TRUE</t>
  </si>
  <si>
    <t>WEIBO CORP ADR</t>
  </si>
  <si>
    <t>WB</t>
  </si>
  <si>
    <t>Winergys Co Ltd</t>
  </si>
  <si>
    <t>026260</t>
  </si>
  <si>
    <t>Wirtualna Polska Holding S.A.</t>
  </si>
  <si>
    <t>WPL</t>
  </si>
  <si>
    <t>Xing SE</t>
  </si>
  <si>
    <t>O1BC</t>
  </si>
  <si>
    <t>XLMedia Plc</t>
  </si>
  <si>
    <t>JEY</t>
  </si>
  <si>
    <t>XLM</t>
  </si>
  <si>
    <t>XO Group Inc</t>
  </si>
  <si>
    <t>XOXO</t>
  </si>
  <si>
    <t>Yahoo Japan Corp</t>
  </si>
  <si>
    <t>4689</t>
  </si>
  <si>
    <t>Yandex NV</t>
  </si>
  <si>
    <t>YNDX</t>
  </si>
  <si>
    <t>Yangaroo Inc.</t>
  </si>
  <si>
    <t>YOO</t>
  </si>
  <si>
    <t>YY INC ADR</t>
  </si>
  <si>
    <t>YY</t>
  </si>
  <si>
    <t>Zappallas Inc</t>
  </si>
  <si>
    <t>3770</t>
  </si>
  <si>
    <t>ZIGExN Co Ltd</t>
  </si>
  <si>
    <t>3679</t>
  </si>
  <si>
    <t>ZPG Plc</t>
  </si>
  <si>
    <t>ZPG</t>
  </si>
  <si>
    <t>Alibaba Group Holding Ltd ADR</t>
  </si>
  <si>
    <t>BABA</t>
  </si>
  <si>
    <t>AUCNET INC</t>
  </si>
  <si>
    <t>3964</t>
  </si>
  <si>
    <t>Baozun Inc. ADR</t>
  </si>
  <si>
    <t>BZUN</t>
  </si>
  <si>
    <t>Crooz Inc</t>
  </si>
  <si>
    <t>2138</t>
  </si>
  <si>
    <t>Delivery Hero AG</t>
  </si>
  <si>
    <t>DHER</t>
  </si>
  <si>
    <t>Enigmo Inc</t>
  </si>
  <si>
    <t>3665</t>
  </si>
  <si>
    <t>Focus Technology Co Ltd A</t>
  </si>
  <si>
    <t>002315</t>
  </si>
  <si>
    <t>Fortunet e-Commerce Group Ltd</t>
  </si>
  <si>
    <t>01039</t>
  </si>
  <si>
    <t>Freelancer Limited</t>
  </si>
  <si>
    <t>FLN</t>
  </si>
  <si>
    <t>Gocompare.com Group Plc</t>
  </si>
  <si>
    <t>GOCO</t>
  </si>
  <si>
    <t>Istyle Inc</t>
  </si>
  <si>
    <t>3660</t>
  </si>
  <si>
    <t>JLA Infraville Shoppers Ltd</t>
  </si>
  <si>
    <t>538765</t>
  </si>
  <si>
    <t>JMU Limited ADR</t>
  </si>
  <si>
    <t>JMU</t>
  </si>
  <si>
    <t>Just Eat Plc</t>
  </si>
  <si>
    <t>JE.</t>
  </si>
  <si>
    <t>Korea Telecom Hitel Co Ltd</t>
  </si>
  <si>
    <t>036030</t>
  </si>
  <si>
    <t>Leaf Group Ltd</t>
  </si>
  <si>
    <t>LFGR</t>
  </si>
  <si>
    <t>Leju Holdings Ltd</t>
  </si>
  <si>
    <t>LEJU</t>
  </si>
  <si>
    <t>Liquidity Services</t>
  </si>
  <si>
    <t>LQDT</t>
  </si>
  <si>
    <t>Media Do Holdings Co</t>
  </si>
  <si>
    <t>3678</t>
  </si>
  <si>
    <t>Mercadolibre inc</t>
  </si>
  <si>
    <t>MELI</t>
  </si>
  <si>
    <t>Moneysupermarket.com</t>
  </si>
  <si>
    <t>MONY</t>
  </si>
  <si>
    <t>Moxian, Inc.</t>
  </si>
  <si>
    <t>MOXC</t>
  </si>
  <si>
    <t>Ominto Inc.</t>
  </si>
  <si>
    <t>OMNT</t>
  </si>
  <si>
    <t>PC Home Online Inc</t>
  </si>
  <si>
    <t>8044</t>
  </si>
  <si>
    <t>Points International Limited</t>
  </si>
  <si>
    <t>PCOM</t>
  </si>
  <si>
    <t>Real Matters Inc.</t>
  </si>
  <si>
    <t>REAL</t>
  </si>
  <si>
    <t>Redbubble Limited</t>
  </si>
  <si>
    <t>RBL</t>
  </si>
  <si>
    <t>Rediff.com India Ltd ADR</t>
  </si>
  <si>
    <t>REDFY</t>
  </si>
  <si>
    <t>Remark Media, Inc</t>
  </si>
  <si>
    <t>MARK</t>
  </si>
  <si>
    <t>Rocket Internet SE</t>
  </si>
  <si>
    <t>RKET</t>
  </si>
  <si>
    <t>Sino Vision Worldwide Holdings Ltd</t>
  </si>
  <si>
    <t>08086</t>
  </si>
  <si>
    <t>Takeaway.com Holding</t>
  </si>
  <si>
    <t>TKWY</t>
  </si>
  <si>
    <t>Whole Easy Internet Technology Co Ltd A</t>
  </si>
  <si>
    <t>002464</t>
  </si>
  <si>
    <t>21Vianet Group Inc</t>
  </si>
  <si>
    <t>VNET</t>
  </si>
  <si>
    <t>Arq Group Ltd</t>
  </si>
  <si>
    <t>ARQ</t>
  </si>
  <si>
    <t>Beijing Sinnet Technology Co Ltd A</t>
  </si>
  <si>
    <t>300383</t>
  </si>
  <si>
    <t>Brightcove Inc.</t>
  </si>
  <si>
    <t>BCOV</t>
  </si>
  <si>
    <t>Buddy Platform Ltd</t>
  </si>
  <si>
    <t>BUD</t>
  </si>
  <si>
    <t>Cafe24 Corp</t>
  </si>
  <si>
    <t>042000</t>
  </si>
  <si>
    <t>ChinaCache International Holdings Ltd - ADR</t>
  </si>
  <si>
    <t>CCIH</t>
  </si>
  <si>
    <t>CYBERLINKS CO LTD</t>
  </si>
  <si>
    <t>3683</t>
  </si>
  <si>
    <t>Digital China Group Co Ltd A</t>
  </si>
  <si>
    <t>000034</t>
  </si>
  <si>
    <t>E-Guardian Inc</t>
  </si>
  <si>
    <t>6050</t>
  </si>
  <si>
    <t>Fortis Inc. (South Korea)</t>
  </si>
  <si>
    <t>141020</t>
  </si>
  <si>
    <t>GMO Click Securities Inc</t>
  </si>
  <si>
    <t>9449</t>
  </si>
  <si>
    <t>GMO Hosting &amp; Security</t>
  </si>
  <si>
    <t>3788</t>
  </si>
  <si>
    <t>GMO Pepabo Inc</t>
  </si>
  <si>
    <t>3633</t>
  </si>
  <si>
    <t>Gosun Holding Co Ltd A</t>
  </si>
  <si>
    <t>000971</t>
  </si>
  <si>
    <t>GY COMMERCE Co Ltd</t>
  </si>
  <si>
    <t>111820</t>
  </si>
  <si>
    <t>IDE Group Holdings Plc</t>
  </si>
  <si>
    <t>IDE</t>
  </si>
  <si>
    <t>INESA Intelligent Tech Inc A</t>
  </si>
  <si>
    <t>600602</t>
  </si>
  <si>
    <t>INESA Intelligent Tech Inc B USD</t>
  </si>
  <si>
    <t>900901</t>
  </si>
  <si>
    <t>Internap Corporation</t>
  </si>
  <si>
    <t>INAP</t>
  </si>
  <si>
    <t>Internet Thailand Co Ltd</t>
  </si>
  <si>
    <t>INET</t>
  </si>
  <si>
    <t>Iomart Group</t>
  </si>
  <si>
    <t>IOMG</t>
  </si>
  <si>
    <t>JIG-SAW Inc.</t>
  </si>
  <si>
    <t>3914</t>
  </si>
  <si>
    <t>Megaport Limited</t>
  </si>
  <si>
    <t>MP1</t>
  </si>
  <si>
    <t>NEXTDC Ltd</t>
  </si>
  <si>
    <t>NXT</t>
  </si>
  <si>
    <t>Plantynet Co Ltd</t>
  </si>
  <si>
    <t>075130</t>
  </si>
  <si>
    <t>Prismi SpA</t>
  </si>
  <si>
    <t>PRM</t>
  </si>
  <si>
    <t>Sakura Internet</t>
  </si>
  <si>
    <t>3778</t>
  </si>
  <si>
    <t>ShowcaseTV Inc</t>
  </si>
  <si>
    <t>3909</t>
  </si>
  <si>
    <t>Sino-I Technology Limited</t>
  </si>
  <si>
    <t>00250</t>
  </si>
  <si>
    <t>SUNeVision Holdings Ltd</t>
  </si>
  <si>
    <t>01686</t>
  </si>
  <si>
    <t>Trade-Van Information Services</t>
  </si>
  <si>
    <t>6183</t>
  </si>
  <si>
    <t>Tucows Inc.</t>
  </si>
  <si>
    <t>TCX</t>
  </si>
  <si>
    <t>UANGEL Corp.</t>
  </si>
  <si>
    <t>072130</t>
  </si>
  <si>
    <t>Wangsu Science and Technology Co Ltd A</t>
  </si>
  <si>
    <t>300017</t>
  </si>
  <si>
    <t>Wix.com Ltd</t>
  </si>
  <si>
    <t>WIX</t>
  </si>
  <si>
    <t>Xiamen 35.com Technology Co Ltd A</t>
  </si>
  <si>
    <t>300051</t>
  </si>
  <si>
    <t>Yuuzoo Corporation Ltd</t>
  </si>
  <si>
    <t>AFC</t>
  </si>
  <si>
    <t>China Digital Culture Group Ltd</t>
  </si>
  <si>
    <t>08175</t>
  </si>
  <si>
    <t>Faith Inc</t>
  </si>
  <si>
    <t>4295</t>
  </si>
  <si>
    <t>iQIYI, Inc</t>
  </si>
  <si>
    <t>IQ</t>
  </si>
  <si>
    <t>Leshi Internet Information &amp; Technology (Beijing) Co Ltd A</t>
  </si>
  <si>
    <t>300104</t>
  </si>
  <si>
    <t>NHN BUGS Corp</t>
  </si>
  <si>
    <t>104200</t>
  </si>
  <si>
    <t>Spotify Technology S.A.</t>
  </si>
  <si>
    <t>SPOT</t>
  </si>
  <si>
    <t>DropCar, Inc</t>
  </si>
  <si>
    <t>DCAR</t>
  </si>
  <si>
    <t>Specialized Consumer Services</t>
  </si>
  <si>
    <t>HC International Inc</t>
  </si>
  <si>
    <t>02280</t>
  </si>
  <si>
    <t>Industrials</t>
  </si>
  <si>
    <t>Trading Companies &amp; Distributors</t>
  </si>
  <si>
    <t>Zhejiang Netsun Co. Ltd. A</t>
  </si>
  <si>
    <t>002095</t>
  </si>
  <si>
    <t>Wireless Telecommunication Services</t>
  </si>
  <si>
    <t>Visual China Group Co Ltd A</t>
  </si>
  <si>
    <t>000681</t>
  </si>
  <si>
    <t>Alibaba Pictures Group Ltd</t>
  </si>
  <si>
    <t>01060</t>
  </si>
  <si>
    <t>Alliance MMA, Inc.</t>
  </si>
  <si>
    <t>AMMA</t>
  </si>
  <si>
    <t>AMC Entertainment Holdings Inc A</t>
  </si>
  <si>
    <t>AMC</t>
  </si>
  <si>
    <t>Amuse Inc</t>
  </si>
  <si>
    <t>4301</t>
  </si>
  <si>
    <t>ATM Grupa S.A.</t>
  </si>
  <si>
    <t>ATG</t>
  </si>
  <si>
    <t>AVEX INC</t>
  </si>
  <si>
    <t>7860</t>
  </si>
  <si>
    <t>Bahrain Cinema Company</t>
  </si>
  <si>
    <t>BHR</t>
  </si>
  <si>
    <t>Bahrain Stock Exchange</t>
  </si>
  <si>
    <t>CINECO</t>
  </si>
  <si>
    <t>Balaji Telefilms Ltd</t>
  </si>
  <si>
    <t>532382</t>
  </si>
  <si>
    <t>Ballantyne of Omaha Inc</t>
  </si>
  <si>
    <t>BTN</t>
  </si>
  <si>
    <t>Baofeng Group Co Ltd A</t>
  </si>
  <si>
    <t>300431</t>
  </si>
  <si>
    <t>Beijing Enlight Media Co Ltd A</t>
  </si>
  <si>
    <t>300251</t>
  </si>
  <si>
    <t>Beijing HualuBaina Film &amp; TV Company Limited A</t>
  </si>
  <si>
    <t>300291</t>
  </si>
  <si>
    <t>Beijing Jingxi Culture &amp; Tourism Development Co Ltd A</t>
  </si>
  <si>
    <t>000802</t>
  </si>
  <si>
    <t>Besiktas Futbol Yatirimlar</t>
  </si>
  <si>
    <t>TUR</t>
  </si>
  <si>
    <t>Istanbul Stock Exchange</t>
  </si>
  <si>
    <t>BJKAS</t>
  </si>
  <si>
    <t>Beyond International Ltd</t>
  </si>
  <si>
    <t>BYI</t>
  </si>
  <si>
    <t>Bingo Group Holdings Ltd</t>
  </si>
  <si>
    <t>08220</t>
  </si>
  <si>
    <t>Blanco y Negro S.A.</t>
  </si>
  <si>
    <t>CHL</t>
  </si>
  <si>
    <t>Santiago Stock Exchange</t>
  </si>
  <si>
    <t>COLO COLO</t>
  </si>
  <si>
    <t>Borussia Dortmund GmbH &amp; Co. KGaA</t>
  </si>
  <si>
    <t>BVB</t>
  </si>
  <si>
    <t>Broccoli Co Ltd</t>
  </si>
  <si>
    <t>2706</t>
  </si>
  <si>
    <t>Cashbox Partyworld Co Ltd</t>
  </si>
  <si>
    <t>8359</t>
  </si>
  <si>
    <t>Channel Nine Entertainment Ltd</t>
  </si>
  <si>
    <t>535142</t>
  </si>
  <si>
    <t>Chicken Soup For The Soul Entertainment, Inc.</t>
  </si>
  <si>
    <t>CSSE</t>
  </si>
  <si>
    <t>China Digital Video Holdings Ltd</t>
  </si>
  <si>
    <t>CYM</t>
  </si>
  <si>
    <t>08280</t>
  </si>
  <si>
    <t>China Film Co Ltd A</t>
  </si>
  <si>
    <t>600977</t>
  </si>
  <si>
    <t>China National Culture Group Ltd</t>
  </si>
  <si>
    <t>00745</t>
  </si>
  <si>
    <t>China Television Media A</t>
  </si>
  <si>
    <t>600088</t>
  </si>
  <si>
    <t>Chorokbaem Media Co Ltd</t>
  </si>
  <si>
    <t>047820</t>
  </si>
  <si>
    <t>Cinedigm Corp A</t>
  </si>
  <si>
    <t>CIDM</t>
  </si>
  <si>
    <t>Cinemark Holdings Inc</t>
  </si>
  <si>
    <t>CNK</t>
  </si>
  <si>
    <t>Cineplex Inc.</t>
  </si>
  <si>
    <t>CGX</t>
  </si>
  <si>
    <t>Cineworld Group PLC</t>
  </si>
  <si>
    <t>CINE</t>
  </si>
  <si>
    <t>Ciwen Media Co Ltd A</t>
  </si>
  <si>
    <t>002343</t>
  </si>
  <si>
    <t>CJ CGV Co</t>
  </si>
  <si>
    <t>079160</t>
  </si>
  <si>
    <t>Constantin Medien AG</t>
  </si>
  <si>
    <t>EV4</t>
  </si>
  <si>
    <t>Contemporary Eastern Investment Co., Ltd. A</t>
  </si>
  <si>
    <t>000673</t>
  </si>
  <si>
    <t>CORPORACION INTERAMERICANA DE ENTRETENIMIENTO S.A.B. DE C.V.</t>
  </si>
  <si>
    <t>CIE B</t>
  </si>
  <si>
    <t>Creative China Holdings Ltd.</t>
  </si>
  <si>
    <t>08368</t>
  </si>
  <si>
    <t>CTS Eventim</t>
  </si>
  <si>
    <t>EVD</t>
  </si>
  <si>
    <t>Cultural Investment Holdings Co Ltd A</t>
  </si>
  <si>
    <t>600715</t>
  </si>
  <si>
    <t>DAIICHIKOSHO CO LTD</t>
  </si>
  <si>
    <t>7458</t>
  </si>
  <si>
    <t>Daiwon Media Co Ltd</t>
  </si>
  <si>
    <t>048910</t>
  </si>
  <si>
    <t>Dasheng Times Cultural Investment Co Ltd A</t>
  </si>
  <si>
    <t>600892</t>
  </si>
  <si>
    <t>Demeter Corporation Public Company Ltd</t>
  </si>
  <si>
    <t>DCORP</t>
  </si>
  <si>
    <t>Dexter Studios Co Ltd</t>
  </si>
  <si>
    <t>206560</t>
  </si>
  <si>
    <t>DHX Media Ltd.</t>
  </si>
  <si>
    <t>Digital Domain Holdings Ltd</t>
  </si>
  <si>
    <t>00547</t>
  </si>
  <si>
    <t>DMG Entertainment and Media Co Ltd A</t>
  </si>
  <si>
    <t>002143</t>
  </si>
  <si>
    <t>Dolphin Entertainment, Inc</t>
  </si>
  <si>
    <t>DLPN</t>
  </si>
  <si>
    <t>Egyptian Media Production City</t>
  </si>
  <si>
    <t>EGY</t>
  </si>
  <si>
    <t>Egypt Stock Exchange (Cairo)</t>
  </si>
  <si>
    <t>MPRC</t>
  </si>
  <si>
    <t>Emperor Culture Group Ltd</t>
  </si>
  <si>
    <t>00491</t>
  </si>
  <si>
    <t>Encash Entertainment Limited</t>
  </si>
  <si>
    <t>538684</t>
  </si>
  <si>
    <t>Entertainment One Ltd</t>
  </si>
  <si>
    <t>ETO</t>
  </si>
  <si>
    <t>Eros International Media Ltd</t>
  </si>
  <si>
    <t>533261</t>
  </si>
  <si>
    <t>Eros International PLC A</t>
  </si>
  <si>
    <t>EROS</t>
  </si>
  <si>
    <t>eSun Holdings Ltd.</t>
  </si>
  <si>
    <t>00571</t>
  </si>
  <si>
    <t>Europacorp</t>
  </si>
  <si>
    <t>ECP</t>
  </si>
  <si>
    <t>Event Hospitality and Entertainment Ltd</t>
  </si>
  <si>
    <t>EVT</t>
  </si>
  <si>
    <t>Fenerbahce Futbol Anonim Sirke</t>
  </si>
  <si>
    <t>FENER</t>
  </si>
  <si>
    <t>FNC Entertainment Co Ltd</t>
  </si>
  <si>
    <t>173940</t>
  </si>
  <si>
    <t>Galatasaray Sportif Sinai</t>
  </si>
  <si>
    <t>GSRAY</t>
  </si>
  <si>
    <t>GENIE MUSIC CORPORATION</t>
  </si>
  <si>
    <t>043610</t>
  </si>
  <si>
    <t>Global Digital Creations</t>
  </si>
  <si>
    <t>08271</t>
  </si>
  <si>
    <t>Global Eagle Entertainment Inc</t>
  </si>
  <si>
    <t>ENT</t>
  </si>
  <si>
    <t>GMM Grammy PCL</t>
  </si>
  <si>
    <t>GRAMMY</t>
  </si>
  <si>
    <t>Great Wall Movie and Television Co Ltd A</t>
  </si>
  <si>
    <t>002071</t>
  </si>
  <si>
    <t>Guangzhou Jinyi Media Corporation A</t>
  </si>
  <si>
    <t>002905</t>
  </si>
  <si>
    <t>H and R Century Union Corporation A</t>
  </si>
  <si>
    <t>000892</t>
  </si>
  <si>
    <t>Hengdian Entertainment Co Ltd A</t>
  </si>
  <si>
    <t>603103</t>
  </si>
  <si>
    <t>Highlight Communications AG</t>
  </si>
  <si>
    <t>HLG</t>
  </si>
  <si>
    <t>HMV Digital China Group Ltd</t>
  </si>
  <si>
    <t>08078</t>
  </si>
  <si>
    <t>Hong Kong Television Network Ltd.</t>
  </si>
  <si>
    <t>01137</t>
  </si>
  <si>
    <t>Huanxi Media Group Ltd</t>
  </si>
  <si>
    <t>01003</t>
  </si>
  <si>
    <t>Huayi Brothers Korea Co Ltd</t>
  </si>
  <si>
    <t>204630</t>
  </si>
  <si>
    <t>Huayi Brothers Media Corporation A</t>
  </si>
  <si>
    <t>300027</t>
  </si>
  <si>
    <t>IHQ Inc</t>
  </si>
  <si>
    <t>003560</t>
  </si>
  <si>
    <t>Imagi International Hldgs</t>
  </si>
  <si>
    <t>00585</t>
  </si>
  <si>
    <t>Imagica Robot Holdings Inc</t>
  </si>
  <si>
    <t>6879</t>
  </si>
  <si>
    <t>IMAX China Holding Inc</t>
  </si>
  <si>
    <t>01970</t>
  </si>
  <si>
    <t>Imax Corp</t>
  </si>
  <si>
    <t>IMAX</t>
  </si>
  <si>
    <t>In Technical Productions Holdings Ltd</t>
  </si>
  <si>
    <t>08446</t>
  </si>
  <si>
    <t>Inox Leisure</t>
  </si>
  <si>
    <t>532706</t>
  </si>
  <si>
    <t>Jcontentree Corp</t>
  </si>
  <si>
    <t>036420</t>
  </si>
  <si>
    <t>Juventus Football Club SpA</t>
  </si>
  <si>
    <t>JUVE</t>
  </si>
  <si>
    <t>JYP Entertainment Corp.</t>
  </si>
  <si>
    <t>035900</t>
  </si>
  <si>
    <t>Kakao M Corp</t>
  </si>
  <si>
    <t>016170</t>
  </si>
  <si>
    <t>Kew Media Group Inc.</t>
  </si>
  <si>
    <t>KEW</t>
  </si>
  <si>
    <t>Keyeast Co Ltd</t>
  </si>
  <si>
    <t>054780</t>
  </si>
  <si>
    <t>Kinepolis</t>
  </si>
  <si>
    <t>KIN</t>
  </si>
  <si>
    <t>Kuwait National Cinema Company</t>
  </si>
  <si>
    <t>KCIN</t>
  </si>
  <si>
    <t>Lajin Entertainment Network Group Ltd</t>
  </si>
  <si>
    <t>08172</t>
  </si>
  <si>
    <t>Leone Film Group SpA</t>
  </si>
  <si>
    <t>LFG</t>
  </si>
  <si>
    <t>Liberty Formula One-A</t>
  </si>
  <si>
    <t>FWONA</t>
  </si>
  <si>
    <t>Liberty Formula One-B</t>
  </si>
  <si>
    <t>FWONB</t>
  </si>
  <si>
    <t>Liberty Formula One-C</t>
  </si>
  <si>
    <t>FWONK</t>
  </si>
  <si>
    <t>Liberty Media Braves-A</t>
  </si>
  <si>
    <t>BATRA</t>
  </si>
  <si>
    <t>Liberty Media Braves-B</t>
  </si>
  <si>
    <t>BATRB</t>
  </si>
  <si>
    <t>Liberty Media Braves-C</t>
  </si>
  <si>
    <t>BATRK</t>
  </si>
  <si>
    <t>Lions Gate Entertainment (US)-A</t>
  </si>
  <si>
    <t>LGF.A</t>
  </si>
  <si>
    <t>Lions Gate Entertainment (US)-B</t>
  </si>
  <si>
    <t>LGF.B</t>
  </si>
  <si>
    <t>Live Nation Entertainment Inc.</t>
  </si>
  <si>
    <t>LYV</t>
  </si>
  <si>
    <t>LiveXLive Media, Inc.</t>
  </si>
  <si>
    <t>LIVX</t>
  </si>
  <si>
    <t>Lucisano Media Group Spa</t>
  </si>
  <si>
    <t>LMG</t>
  </si>
  <si>
    <t>Madison Square Garden Company A</t>
  </si>
  <si>
    <t>MSG</t>
  </si>
  <si>
    <t>Major Cineplex Group PCL</t>
  </si>
  <si>
    <t>MAJOR</t>
  </si>
  <si>
    <t>Manchester United Ltd. A</t>
  </si>
  <si>
    <t>MANU</t>
  </si>
  <si>
    <t>Marcus Corp</t>
  </si>
  <si>
    <t>MCS</t>
  </si>
  <si>
    <t>Media Asia Group Holdings Ltd</t>
  </si>
  <si>
    <t>08075</t>
  </si>
  <si>
    <t>Mediawan SA</t>
  </si>
  <si>
    <t>MDW</t>
  </si>
  <si>
    <t>Mei Ah Entertainment Group Ltd.</t>
  </si>
  <si>
    <t>00391</t>
  </si>
  <si>
    <t>mm2 Asia Ltd.</t>
  </si>
  <si>
    <t>1B0</t>
  </si>
  <si>
    <t>Mondo TV SpA</t>
  </si>
  <si>
    <t>MTV</t>
  </si>
  <si>
    <t>Nan Hai Corporation Ltd.</t>
  </si>
  <si>
    <t>00680</t>
  </si>
  <si>
    <t>National Arts Entertainment and Culture Group Ltd</t>
  </si>
  <si>
    <t>08228</t>
  </si>
  <si>
    <t>Network 18 Media &amp; Investments Ltd</t>
  </si>
  <si>
    <t>532798</t>
  </si>
  <si>
    <t>Network Media Group Inc.</t>
  </si>
  <si>
    <t>NTE</t>
  </si>
  <si>
    <t>Next Entertainment World Co Ltd</t>
  </si>
  <si>
    <t>160550</t>
  </si>
  <si>
    <t>NTN Buzztime Inc</t>
  </si>
  <si>
    <t>NTN</t>
  </si>
  <si>
    <t>OL Groupe</t>
  </si>
  <si>
    <t>OLG</t>
  </si>
  <si>
    <t>Omnijoi Media Corporation A</t>
  </si>
  <si>
    <t>300528</t>
  </si>
  <si>
    <t>Onesource Techmedia Ltd</t>
  </si>
  <si>
    <t>535647</t>
  </si>
  <si>
    <t>Orange Sky Golden Harvest Entertainment (Holdings) Ltd.</t>
  </si>
  <si>
    <t>01132</t>
  </si>
  <si>
    <t>P B Films Ltd</t>
  </si>
  <si>
    <t>539352</t>
  </si>
  <si>
    <t>Poly Culture Group Corp. Ltd. Class H</t>
  </si>
  <si>
    <t>03636</t>
  </si>
  <si>
    <t>Prime Focus</t>
  </si>
  <si>
    <t>532748</t>
  </si>
  <si>
    <t>PT Graha Layar Prima Tbk Class C</t>
  </si>
  <si>
    <t>BLTZ</t>
  </si>
  <si>
    <t>PVR Ltd</t>
  </si>
  <si>
    <t>532689</t>
  </si>
  <si>
    <t>Qatar Cinema &amp; Film Distribution Co. Q.S.C.</t>
  </si>
  <si>
    <t>QAT</t>
  </si>
  <si>
    <t>Doha Securities Market</t>
  </si>
  <si>
    <t>QCFS</t>
  </si>
  <si>
    <t>Reading International Inc A</t>
  </si>
  <si>
    <t>RDI</t>
  </si>
  <si>
    <t>Reading International Inc B</t>
  </si>
  <si>
    <t>RDIB</t>
  </si>
  <si>
    <t>RLJ Entertainment Inc</t>
  </si>
  <si>
    <t>RLJE</t>
  </si>
  <si>
    <t>RS PCL</t>
  </si>
  <si>
    <t>RS</t>
  </si>
  <si>
    <t>Saregama India Ltd</t>
  </si>
  <si>
    <t>532163</t>
  </si>
  <si>
    <t>Shanghai Film Co Ltd A</t>
  </si>
  <si>
    <t>601595</t>
  </si>
  <si>
    <t>Shanghai Lisheng Racing Co Ltd  A</t>
  </si>
  <si>
    <t>002858</t>
  </si>
  <si>
    <t>Shanghai New Culture Media Group Company Limited A</t>
  </si>
  <si>
    <t>300336</t>
  </si>
  <si>
    <t>Shemaroo Entertainment Limited</t>
  </si>
  <si>
    <t>538685</t>
  </si>
  <si>
    <t>Shochiku Co</t>
  </si>
  <si>
    <t>9601</t>
  </si>
  <si>
    <t>Showbox Corp</t>
  </si>
  <si>
    <t>086980</t>
  </si>
  <si>
    <t>Sm Culture &amp; Contents Co Ltd</t>
  </si>
  <si>
    <t>048550</t>
  </si>
  <si>
    <t>SM Entertainment Co</t>
  </si>
  <si>
    <t>041510</t>
  </si>
  <si>
    <t>SMI Holdings Group Ltd</t>
  </si>
  <si>
    <t>00198</t>
  </si>
  <si>
    <t>Soribada Ltd</t>
  </si>
  <si>
    <t>053110</t>
  </si>
  <si>
    <t>SOTSU CO LTD</t>
  </si>
  <si>
    <t>3711</t>
  </si>
  <si>
    <t>Spackman Equities Group Inc.</t>
  </si>
  <si>
    <t>SQG</t>
  </si>
  <si>
    <t>Spicy Entertainment and Media Ltd</t>
  </si>
  <si>
    <t>540084</t>
  </si>
  <si>
    <t>Sri Adhikari Brothers Television</t>
  </si>
  <si>
    <t>530943</t>
  </si>
  <si>
    <t>Studio Dragon Corp</t>
  </si>
  <si>
    <t>253450</t>
  </si>
  <si>
    <t>T4F Entretenimiento S.A.</t>
  </si>
  <si>
    <t>SHOW3</t>
  </si>
  <si>
    <t>Taya Investment Co. Ltd.</t>
  </si>
  <si>
    <t>TAYA</t>
  </si>
  <si>
    <t>TECHNICOLOR</t>
  </si>
  <si>
    <t>TCH</t>
  </si>
  <si>
    <t>theScore, Inc.</t>
  </si>
  <si>
    <t>SCR</t>
  </si>
  <si>
    <t>Think Ink Studio Ltd</t>
  </si>
  <si>
    <t>539310</t>
  </si>
  <si>
    <t>Toei Animation Co Ltd</t>
  </si>
  <si>
    <t>4816</t>
  </si>
  <si>
    <t>Toei Co</t>
  </si>
  <si>
    <t>9605</t>
  </si>
  <si>
    <t>Toho Co</t>
  </si>
  <si>
    <t>9602</t>
  </si>
  <si>
    <t>Tohokushinsha Film Corp</t>
  </si>
  <si>
    <t>2329</t>
  </si>
  <si>
    <t>TVZone Media Co Ltd A</t>
  </si>
  <si>
    <t>603721</t>
  </si>
  <si>
    <t>Twenty-First Century Fox Inc A</t>
  </si>
  <si>
    <t>FOXA</t>
  </si>
  <si>
    <t>Twenty-First Century Fox Inc B</t>
  </si>
  <si>
    <t>FOX</t>
  </si>
  <si>
    <t>UFO Moviez India Ltd</t>
  </si>
  <si>
    <t>539141</t>
  </si>
  <si>
    <t>UnUsUal Ltd</t>
  </si>
  <si>
    <t>1D1</t>
  </si>
  <si>
    <t>VHQ Media Holdings Ltd.</t>
  </si>
  <si>
    <t>4803</t>
  </si>
  <si>
    <t>Viacom Inc B</t>
  </si>
  <si>
    <t>VIAB</t>
  </si>
  <si>
    <t>Viacom Inc Class A</t>
  </si>
  <si>
    <t>VIA</t>
  </si>
  <si>
    <t>Village Roadshow Ltd</t>
  </si>
  <si>
    <t>VRL</t>
  </si>
  <si>
    <t>Viva China Holdings Ltd</t>
  </si>
  <si>
    <t>08032</t>
  </si>
  <si>
    <t>Vivendi S.A. ADS</t>
  </si>
  <si>
    <t>VIVHY</t>
  </si>
  <si>
    <t>Walt Disney Co</t>
  </si>
  <si>
    <t>DIS</t>
  </si>
  <si>
    <t>Wanda Film Holding Co Ltd A</t>
  </si>
  <si>
    <t>002739</t>
  </si>
  <si>
    <t>Williams Grand Prix Holdings PLC</t>
  </si>
  <si>
    <t>WGF1</t>
  </si>
  <si>
    <t>Workpoint Entertainment</t>
  </si>
  <si>
    <t>WORK</t>
  </si>
  <si>
    <t>World Wrestling Entertainment Inc-A</t>
  </si>
  <si>
    <t>WWE</t>
  </si>
  <si>
    <t>Wow Unlimited Media Inc.</t>
  </si>
  <si>
    <t>WOW.A</t>
  </si>
  <si>
    <t>Wuhan DDMC Culture Co Ltd A</t>
  </si>
  <si>
    <t>600136</t>
  </si>
  <si>
    <t>YG Entertainment Inc</t>
  </si>
  <si>
    <t>122870</t>
  </si>
  <si>
    <t>Zhejiang Huace Film and TV Co Ltd A</t>
  </si>
  <si>
    <t>300133</t>
  </si>
  <si>
    <t>Zhejiang Sunriver Culture Co Ltd A</t>
  </si>
  <si>
    <t>600576</t>
  </si>
  <si>
    <t>Zhejiang Talent Television &amp; Film Co Ltd A</t>
  </si>
  <si>
    <t>300426</t>
  </si>
  <si>
    <t>Zhongnanhong Culture Group Co Ltd A</t>
  </si>
  <si>
    <t>002445</t>
  </si>
  <si>
    <t>Lifull Co Ltd</t>
  </si>
  <si>
    <t>2120</t>
  </si>
  <si>
    <t>Solocal Group</t>
  </si>
  <si>
    <t>LOCAL</t>
  </si>
  <si>
    <t>Yellow Pages Limited</t>
  </si>
  <si>
    <t>Y</t>
  </si>
  <si>
    <t>A.H. Belo Corp A</t>
  </si>
  <si>
    <t>AHC</t>
  </si>
  <si>
    <t>Agora SA</t>
  </si>
  <si>
    <t>AGO</t>
  </si>
  <si>
    <t>Alma Media Oyj</t>
  </si>
  <si>
    <t>ALMA</t>
  </si>
  <si>
    <t>Alrai Media Group Co. K.S.C.</t>
  </si>
  <si>
    <t>ALRAI</t>
  </si>
  <si>
    <t>Arbeit-Times Co Ltd</t>
  </si>
  <si>
    <t>2341</t>
  </si>
  <si>
    <t>Artprice.com</t>
  </si>
  <si>
    <t>PRC</t>
  </si>
  <si>
    <t>Asia Business Daily Co Ltd</t>
  </si>
  <si>
    <t>127710</t>
  </si>
  <si>
    <t>Axel Springer SE</t>
  </si>
  <si>
    <t>SPR</t>
  </si>
  <si>
    <t>Beijing CCID Media Invt A</t>
  </si>
  <si>
    <t>000504</t>
  </si>
  <si>
    <t>Bloomsbury Publishing</t>
  </si>
  <si>
    <t>BMY</t>
  </si>
  <si>
    <t>Brangista Inc.</t>
  </si>
  <si>
    <t>6176</t>
  </si>
  <si>
    <t>Caxton and CTP Publishers and Printers Ltd</t>
  </si>
  <si>
    <t>CAT</t>
  </si>
  <si>
    <t>Centaur Hldgs</t>
  </si>
  <si>
    <t>CAU</t>
  </si>
  <si>
    <t>Central China Land Media Co Ltd. A</t>
  </si>
  <si>
    <t>000719</t>
  </si>
  <si>
    <t>Changjiang Publishing &amp; Media A</t>
  </si>
  <si>
    <t>600757</t>
  </si>
  <si>
    <t>Chengdu B-ray Media Co.,Ltd A</t>
  </si>
  <si>
    <t>600880</t>
  </si>
  <si>
    <t>China 33 Media Group Ltd</t>
  </si>
  <si>
    <t>08087</t>
  </si>
  <si>
    <t>China Literature Ltd</t>
  </si>
  <si>
    <t>00772</t>
  </si>
  <si>
    <t>China Publishing and Media Holdings Co Ltd A</t>
  </si>
  <si>
    <t>601949</t>
  </si>
  <si>
    <t>China Science Publishing and Media Ltd A</t>
  </si>
  <si>
    <t>601858</t>
  </si>
  <si>
    <t>China South Publishing &amp; Media Group Co Ltd A</t>
  </si>
  <si>
    <t>601098</t>
  </si>
  <si>
    <t>Chinese All Digital Publishing Group Co Ltd A</t>
  </si>
  <si>
    <t>300364</t>
  </si>
  <si>
    <t>Chinese Universe Publishing and Media Co Ltd A</t>
  </si>
  <si>
    <t>600373</t>
  </si>
  <si>
    <t>CHUCO CO LTD</t>
  </si>
  <si>
    <t>2139</t>
  </si>
  <si>
    <t>Culture Com Hldgs Ltd</t>
  </si>
  <si>
    <t>00343</t>
  </si>
  <si>
    <t>Daily Journal Corp</t>
  </si>
  <si>
    <t>DJCO</t>
  </si>
  <si>
    <t>Daily Mail &amp; General Trust A Nvtg</t>
  </si>
  <si>
    <t>DMGT</t>
  </si>
  <si>
    <t>DB Corp Ltd</t>
  </si>
  <si>
    <t>533151</t>
  </si>
  <si>
    <t>Digital Chosun Co Ltd</t>
  </si>
  <si>
    <t>033130</t>
  </si>
  <si>
    <t>DuZhe Publishing and Media Co Ltd A</t>
  </si>
  <si>
    <t>603999</t>
  </si>
  <si>
    <t>eBook Initiative Japan Co Ltd</t>
  </si>
  <si>
    <t>3658</t>
  </si>
  <si>
    <t>e-future Co Ltd</t>
  </si>
  <si>
    <t>134060</t>
  </si>
  <si>
    <t>Ekspress Grupp AS</t>
  </si>
  <si>
    <t>EST</t>
  </si>
  <si>
    <t>Tallinn Stock Exchange</t>
  </si>
  <si>
    <t>EEG1T</t>
  </si>
  <si>
    <t>Empresa Editora El Comercio SA Inv</t>
  </si>
  <si>
    <t>PER</t>
  </si>
  <si>
    <t>Lima Stock Exchange</t>
  </si>
  <si>
    <t>ELCOMEI1</t>
  </si>
  <si>
    <t>Entreparticuliers.com</t>
  </si>
  <si>
    <t>ALENT</t>
  </si>
  <si>
    <t>Euromoney Institutional Investor</t>
  </si>
  <si>
    <t>ERM</t>
  </si>
  <si>
    <t>Evergrande Health Industry Group Ltd.</t>
  </si>
  <si>
    <t>00708</t>
  </si>
  <si>
    <t>Fairfax Media Ltd</t>
  </si>
  <si>
    <t>FXJ</t>
  </si>
  <si>
    <t>Gakken Holdings Co</t>
  </si>
  <si>
    <t>9470</t>
  </si>
  <si>
    <t>Gannett Co Inc</t>
  </si>
  <si>
    <t>GCI</t>
  </si>
  <si>
    <t>GEDI Gruppo Editoriale SpA</t>
  </si>
  <si>
    <t>GEDI</t>
  </si>
  <si>
    <t>Glacier Media Inc.</t>
  </si>
  <si>
    <t>GVC</t>
  </si>
  <si>
    <t>GVIC Communications Corp. Class B</t>
  </si>
  <si>
    <t>GCT</t>
  </si>
  <si>
    <t>GVIC Communications Corp. NV</t>
  </si>
  <si>
    <t>GCT.C</t>
  </si>
  <si>
    <t>Hanoi Education Investment &amp; Development JSC</t>
  </si>
  <si>
    <t>HANOI SECURITIES TRADING CENTER</t>
  </si>
  <si>
    <t>EID</t>
  </si>
  <si>
    <t>Hindustan Media Ventures Ltd</t>
  </si>
  <si>
    <t>533217</t>
  </si>
  <si>
    <t>Hong Kong Economic Times Hldgs</t>
  </si>
  <si>
    <t>00423</t>
  </si>
  <si>
    <t>HT Media</t>
  </si>
  <si>
    <t>532662</t>
  </si>
  <si>
    <t>Huawen Media Group A</t>
  </si>
  <si>
    <t>000793</t>
  </si>
  <si>
    <t>Hunan Tangel Publishing Company Limited A</t>
  </si>
  <si>
    <t>300148</t>
  </si>
  <si>
    <t>Hurriyet Gazete</t>
  </si>
  <si>
    <t>HURGZ</t>
  </si>
  <si>
    <t>Ihlas Gazetecilik AS</t>
  </si>
  <si>
    <t>IHGZT</t>
  </si>
  <si>
    <t>Ihlas Yayin Holding AS</t>
  </si>
  <si>
    <t>IHYAY</t>
  </si>
  <si>
    <t>Ilkka-Yhtyma OYJ-II</t>
  </si>
  <si>
    <t>ILK2S</t>
  </si>
  <si>
    <t>Impress Corp</t>
  </si>
  <si>
    <t>9479</t>
  </si>
  <si>
    <t>Independent News &amp; Media Plc</t>
  </si>
  <si>
    <t>IPD</t>
  </si>
  <si>
    <t>Jagran Prakashan Ltd</t>
  </si>
  <si>
    <t>532705</t>
  </si>
  <si>
    <t>Jiangsu Phoenix Publishing &amp; Media Corporation Limited A</t>
  </si>
  <si>
    <t>601928</t>
  </si>
  <si>
    <t>John Wiley &amp; Sons Inc. A</t>
  </si>
  <si>
    <t>JW.A</t>
  </si>
  <si>
    <t>John Wiley &amp; Sons Inc. B</t>
  </si>
  <si>
    <t>JW.B</t>
  </si>
  <si>
    <t>Johnston Press</t>
  </si>
  <si>
    <t>JPR</t>
  </si>
  <si>
    <t>Kadokawa Dwango Corp</t>
  </si>
  <si>
    <t>9468</t>
  </si>
  <si>
    <t>Lagardere S.C.A.</t>
  </si>
  <si>
    <t>MMB</t>
  </si>
  <si>
    <t>Lee Enterprises</t>
  </si>
  <si>
    <t>LEE</t>
  </si>
  <si>
    <t>Lingo Media Corporation</t>
  </si>
  <si>
    <t>LM</t>
  </si>
  <si>
    <t>McClatchy Newspapers A</t>
  </si>
  <si>
    <t>MNI</t>
  </si>
  <si>
    <t>Media Chinese International Ltd</t>
  </si>
  <si>
    <t>5090</t>
  </si>
  <si>
    <t>Meredith Corp</t>
  </si>
  <si>
    <t>MDP</t>
  </si>
  <si>
    <t>Mondadori Editore SpA Ord</t>
  </si>
  <si>
    <t xml:space="preserve">MN </t>
  </si>
  <si>
    <t>MPS Limited</t>
  </si>
  <si>
    <t>532440</t>
  </si>
  <si>
    <t>Nation Media Group</t>
  </si>
  <si>
    <t>NMG</t>
  </si>
  <si>
    <t>Nation Multimedia</t>
  </si>
  <si>
    <t>Navneet Education Ltd</t>
  </si>
  <si>
    <t>508989</t>
  </si>
  <si>
    <t>New Media Investment Group Inc</t>
  </si>
  <si>
    <t>NEWM</t>
  </si>
  <si>
    <t>New Vision Printing and Publishing Company Ltd</t>
  </si>
  <si>
    <t>UGA</t>
  </si>
  <si>
    <t>Uganda Securities Exchange</t>
  </si>
  <si>
    <t>NVL</t>
  </si>
  <si>
    <t>New York Times Co A</t>
  </si>
  <si>
    <t>NYT</t>
  </si>
  <si>
    <t>News Corp</t>
  </si>
  <si>
    <t>NWS</t>
  </si>
  <si>
    <t>News Corp A</t>
  </si>
  <si>
    <t>NWSA</t>
  </si>
  <si>
    <t>News Corp B</t>
  </si>
  <si>
    <t>Next Digital Ltd</t>
  </si>
  <si>
    <t>00282</t>
  </si>
  <si>
    <t>Northern United Publishing &amp; Media (Group) Co Ltd A</t>
  </si>
  <si>
    <t>601999</t>
  </si>
  <si>
    <t>NZME Ltd</t>
  </si>
  <si>
    <t>NZM</t>
  </si>
  <si>
    <t>One Media Group</t>
  </si>
  <si>
    <t>00426</t>
  </si>
  <si>
    <t>Oriental Press Group Ltd</t>
  </si>
  <si>
    <t>00018</t>
  </si>
  <si>
    <t>Pearson</t>
  </si>
  <si>
    <t>PSON</t>
  </si>
  <si>
    <t>People.cn Company Limited A</t>
  </si>
  <si>
    <t>603000</t>
  </si>
  <si>
    <t>PostMedia Network Canada Corp. Class C Voting</t>
  </si>
  <si>
    <t>PNC.A</t>
  </si>
  <si>
    <t>PostMedia Network Canada Corp. Class NC Variable Voting</t>
  </si>
  <si>
    <t>PNC.B</t>
  </si>
  <si>
    <t>Promotora de Informaciones SA</t>
  </si>
  <si>
    <t>PRS</t>
  </si>
  <si>
    <t>Proto Corp</t>
  </si>
  <si>
    <t>4298</t>
  </si>
  <si>
    <t>Qingdao Citymedia Co Ltd A</t>
  </si>
  <si>
    <t>600229</t>
  </si>
  <si>
    <t>RCS Mediagroup SpA Ord</t>
  </si>
  <si>
    <t>RCS</t>
  </si>
  <si>
    <t>Reach</t>
  </si>
  <si>
    <t>RCH</t>
  </si>
  <si>
    <t>Roularta Media Group NV</t>
  </si>
  <si>
    <t>RLRT</t>
  </si>
  <si>
    <t>S Chand and Company Ltd</t>
  </si>
  <si>
    <t>540497</t>
  </si>
  <si>
    <t>Samebest Co Ltd</t>
  </si>
  <si>
    <t>8489</t>
  </si>
  <si>
    <t>Sandesh Ltd</t>
  </si>
  <si>
    <t>526725</t>
  </si>
  <si>
    <t>Sanoma OYJ</t>
  </si>
  <si>
    <t>SAA1V</t>
  </si>
  <si>
    <t>Saudi Research and Marketing Group</t>
  </si>
  <si>
    <t>4210</t>
  </si>
  <si>
    <t>Schibsted AS A</t>
  </si>
  <si>
    <t>SCHA</t>
  </si>
  <si>
    <t>Schibsted AS B</t>
  </si>
  <si>
    <t>SCHB</t>
  </si>
  <si>
    <t>Scholastic Corp</t>
  </si>
  <si>
    <t>SCHL</t>
  </si>
  <si>
    <t>SCINEX CORPORATION</t>
  </si>
  <si>
    <t>2376</t>
  </si>
  <si>
    <t>Shandong Astro-century Education and Technology Co Ltd A</t>
  </si>
  <si>
    <t>300654</t>
  </si>
  <si>
    <t>Shandong Publishing and Media Co Ltd A</t>
  </si>
  <si>
    <t>601019</t>
  </si>
  <si>
    <t>Shanghai Xinhua Media Co. Ltd. A</t>
  </si>
  <si>
    <t>600825</t>
  </si>
  <si>
    <t>Shobunsha Publications Inc</t>
  </si>
  <si>
    <t>9475</t>
  </si>
  <si>
    <t>Shoeisha Co Ltd</t>
  </si>
  <si>
    <t>9478</t>
  </si>
  <si>
    <t>Sing Tao News Corporation Ltd.</t>
  </si>
  <si>
    <t>01105</t>
  </si>
  <si>
    <t>Singapore Press Hldgs</t>
  </si>
  <si>
    <t>T39</t>
  </si>
  <si>
    <t>Sino Splendid Holdings Ltd</t>
  </si>
  <si>
    <t>08006</t>
  </si>
  <si>
    <t>Southern Publishing and Media Company Limited A</t>
  </si>
  <si>
    <t>601900</t>
  </si>
  <si>
    <t>Sports Seoul Co Ltd/The</t>
  </si>
  <si>
    <t>039670</t>
  </si>
  <si>
    <t>Star Media Group Bhd</t>
  </si>
  <si>
    <t>6084</t>
  </si>
  <si>
    <t>Tamedia AG</t>
  </si>
  <si>
    <t>TAMN</t>
  </si>
  <si>
    <t>Thinkingdom Media Group Ltd</t>
  </si>
  <si>
    <t>603096</t>
  </si>
  <si>
    <t>Time Out Group Plc</t>
  </si>
  <si>
    <t>TMO</t>
  </si>
  <si>
    <t>Time Publishing and Media Co Ltd A</t>
  </si>
  <si>
    <t>600551</t>
  </si>
  <si>
    <t>Torstar Corp.</t>
  </si>
  <si>
    <t>TS.B</t>
  </si>
  <si>
    <t>Tronc, Inc</t>
  </si>
  <si>
    <t>TRNC</t>
  </si>
  <si>
    <t>Vocento</t>
  </si>
  <si>
    <t>VOC</t>
  </si>
  <si>
    <t>Woongjin Thinkbig Co Ltd</t>
  </si>
  <si>
    <t>095720</t>
  </si>
  <si>
    <t>Xinhuanet Co Ltd A</t>
  </si>
  <si>
    <t>603888</t>
  </si>
  <si>
    <t>Yearimdang Publishing Co.Ltd.</t>
  </si>
  <si>
    <t>036000</t>
  </si>
  <si>
    <t>Zenrin Co</t>
  </si>
  <si>
    <t>9474</t>
  </si>
  <si>
    <t>Zhejiang Daily Digital Culture Group Co Ltd A</t>
  </si>
  <si>
    <t>600633</t>
  </si>
  <si>
    <t>GICS CHANGE? (T/F)</t>
  </si>
  <si>
    <t>Add/Drop/Remain</t>
  </si>
  <si>
    <t>REMAIN</t>
  </si>
  <si>
    <t>INDEX NAME</t>
  </si>
  <si>
    <t>INDEX CODE</t>
  </si>
  <si>
    <t>INDEX KEY</t>
  </si>
  <si>
    <t>EFFECTIVE DATE</t>
  </si>
  <si>
    <t>DJI INDUSTRY CODE</t>
  </si>
  <si>
    <t>ALTERNATE CLASSIFICATION CODE</t>
  </si>
  <si>
    <t>COUNTRY OF DOMICILE</t>
  </si>
  <si>
    <t>COUNTRY OF LISTING</t>
  </si>
  <si>
    <t>REGION</t>
  </si>
  <si>
    <t>SIZE</t>
  </si>
  <si>
    <t>CAP RANGE</t>
  </si>
  <si>
    <t>GROWTH</t>
  </si>
  <si>
    <t>VALUE</t>
  </si>
  <si>
    <t>INDEX WEIGHT</t>
  </si>
  <si>
    <t>DAILY PRICE RETURN</t>
  </si>
  <si>
    <t>DAILY TOTAL RETURN</t>
  </si>
  <si>
    <t>DIVIDEND</t>
  </si>
  <si>
    <t>NET DIVIDEND</t>
  </si>
  <si>
    <t>D9000950095309537</t>
  </si>
  <si>
    <t>D3000370037403747</t>
  </si>
  <si>
    <t>S&amp;P North American Technology Software Index</t>
  </si>
  <si>
    <t>SPGSTISO</t>
  </si>
  <si>
    <t>SPUSA-NASIUSDCW--P-RNA---NATS</t>
  </si>
  <si>
    <t>LINE COUNT:</t>
  </si>
  <si>
    <t>DROP</t>
  </si>
  <si>
    <t>NEW THEORETICAL WEIGHT</t>
  </si>
  <si>
    <t>Weight Change</t>
  </si>
  <si>
    <t>ADD</t>
  </si>
  <si>
    <t>Total Turnover</t>
  </si>
  <si>
    <t>Turnover for Adds and Drops</t>
  </si>
  <si>
    <t>S&amp;P Total Market Index (TMI)</t>
  </si>
  <si>
    <t>SPTMI</t>
  </si>
  <si>
    <t>SPUSA-TMI-USDUF--P-US----</t>
  </si>
  <si>
    <t>YEXT.N</t>
  </si>
  <si>
    <t>YEXT UN</t>
  </si>
  <si>
    <t>98585N106</t>
  </si>
  <si>
    <t>US98585N1063</t>
  </si>
  <si>
    <t>BD8ZJW2</t>
  </si>
  <si>
    <t>D9000950095309535</t>
  </si>
  <si>
    <t>TTD.OQ</t>
  </si>
  <si>
    <t>TTD UQ</t>
  </si>
  <si>
    <t>88339J105</t>
  </si>
  <si>
    <t>US88339J1051</t>
  </si>
  <si>
    <t>BD8FDD1</t>
  </si>
  <si>
    <t>APTI.OQ</t>
  </si>
  <si>
    <t>APTI UQ</t>
  </si>
  <si>
    <t>03835C108</t>
  </si>
  <si>
    <t>US03835C1080</t>
  </si>
  <si>
    <t>BD2BM16</t>
  </si>
  <si>
    <t>NTNX.OQ</t>
  </si>
  <si>
    <t>NTNX UQ</t>
  </si>
  <si>
    <t>67059N108</t>
  </si>
  <si>
    <t>US67059N1081</t>
  </si>
  <si>
    <t>BYQBFT8</t>
  </si>
  <si>
    <t>INST.N</t>
  </si>
  <si>
    <t>INST UN</t>
  </si>
  <si>
    <t>45781U103</t>
  </si>
  <si>
    <t>US45781U1034</t>
  </si>
  <si>
    <t>BYZGBP2</t>
  </si>
  <si>
    <t>CISN.N</t>
  </si>
  <si>
    <t>CISN UN</t>
  </si>
  <si>
    <t>G1992S109</t>
  </si>
  <si>
    <t>KYG1992S1093</t>
  </si>
  <si>
    <t>BF0BQG5</t>
  </si>
  <si>
    <t>MB.OQ</t>
  </si>
  <si>
    <t>MB UQ</t>
  </si>
  <si>
    <t>60255W105</t>
  </si>
  <si>
    <t>US60255W1053</t>
  </si>
  <si>
    <t>BZ07SJ0</t>
  </si>
  <si>
    <t>ALRM.OQ</t>
  </si>
  <si>
    <t>ALRM UQ</t>
  </si>
  <si>
    <t>US0116421050</t>
  </si>
  <si>
    <t>BYN7H26</t>
  </si>
  <si>
    <t>HDP.OQ</t>
  </si>
  <si>
    <t>HDP UQ</t>
  </si>
  <si>
    <t>US4408941031</t>
  </si>
  <si>
    <t>BT6T3L5</t>
  </si>
  <si>
    <t>NEWR.N</t>
  </si>
  <si>
    <t>NEWR UN</t>
  </si>
  <si>
    <t>64829B100</t>
  </si>
  <si>
    <t>US64829B1008</t>
  </si>
  <si>
    <t>BT6T3N7</t>
  </si>
  <si>
    <t>BOX.N</t>
  </si>
  <si>
    <t>BOX UN</t>
  </si>
  <si>
    <t>10316T104</t>
  </si>
  <si>
    <t>US10316T1043</t>
  </si>
  <si>
    <t>BVB3BV2</t>
  </si>
  <si>
    <t>QTWO.N</t>
  </si>
  <si>
    <t>QTWO UN</t>
  </si>
  <si>
    <t>74736L109</t>
  </si>
  <si>
    <t>US74736L1098</t>
  </si>
  <si>
    <t>BKM4KV0</t>
  </si>
  <si>
    <t>TWOU.OQ</t>
  </si>
  <si>
    <t>TWOU UQ</t>
  </si>
  <si>
    <t>90214J101</t>
  </si>
  <si>
    <t>US90214J1016</t>
  </si>
  <si>
    <t>BKWBZZ0</t>
  </si>
  <si>
    <t>FIVN.OQ</t>
  </si>
  <si>
    <t>FIVN UQ</t>
  </si>
  <si>
    <t>US3383071012</t>
  </si>
  <si>
    <t>BKY7X18</t>
  </si>
  <si>
    <t>CSOD.OQ</t>
  </si>
  <si>
    <t>CSOD UQ</t>
  </si>
  <si>
    <t>21925Y103</t>
  </si>
  <si>
    <t>US21925Y1038</t>
  </si>
  <si>
    <t>B404719</t>
  </si>
  <si>
    <t>ENV.N</t>
  </si>
  <si>
    <t>ENV UN</t>
  </si>
  <si>
    <t>29404K106</t>
  </si>
  <si>
    <t>US29404K1060</t>
  </si>
  <si>
    <t>B474ZK7</t>
  </si>
  <si>
    <t>LOGM.OQ</t>
  </si>
  <si>
    <t>LOGM UQ</t>
  </si>
  <si>
    <t>54142L109</t>
  </si>
  <si>
    <t>US54142L1098</t>
  </si>
  <si>
    <t>B600J15</t>
  </si>
  <si>
    <t>D9000950095309533</t>
  </si>
  <si>
    <t>JCOM.OQ</t>
  </si>
  <si>
    <t>JCOM UQ</t>
  </si>
  <si>
    <t>48123V102</t>
  </si>
  <si>
    <t>US48123V1026</t>
  </si>
  <si>
    <t>B75DGJ3</t>
  </si>
  <si>
    <t>CLDR.N</t>
  </si>
  <si>
    <t>CLDR UN</t>
  </si>
  <si>
    <t>18914U100</t>
  </si>
  <si>
    <t>US18914U1007</t>
  </si>
  <si>
    <t>BYQHPY1</t>
  </si>
  <si>
    <t>COUP.OQ</t>
  </si>
  <si>
    <t>COUP UQ</t>
  </si>
  <si>
    <t>22266L106</t>
  </si>
  <si>
    <t>US22266L1061</t>
  </si>
  <si>
    <t>BD87XR1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</si>
</sst>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%"/>
    <numFmt numFmtId="165" formatCode="0.0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wrapText="1"/>
    </xf>
    <xf numFmtId="0" fontId="4" fillId="2" borderId="0" xfId="0" applyFont="1" applyFill="1"/>
    <xf numFmtId="0" fontId="5" fillId="0" borderId="0" xfId="0" applyFont="1" applyFill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/>
    <xf numFmtId="49" fontId="6" fillId="0" borderId="0" xfId="0" applyNumberFormat="1" applyFont="1"/>
    <xf numFmtId="0" fontId="7" fillId="0" borderId="0" xfId="0" applyFont="1" applyFill="1"/>
    <xf numFmtId="0" fontId="7" fillId="0" borderId="0" xfId="0" applyFont="1" applyFill="1" applyAlignment="1">
      <alignment horizontal="center"/>
    </xf>
    <xf numFmtId="0" fontId="2" fillId="0" borderId="0" xfId="0" applyFont="1" applyAlignment="1">
      <alignment vertical="top"/>
    </xf>
    <xf numFmtId="0" fontId="0" fillId="3" borderId="0" xfId="0" applyFill="1" applyAlignment="1">
      <alignment wrapText="1"/>
    </xf>
    <xf numFmtId="0" fontId="0" fillId="3" borderId="0" xfId="0" applyFill="1"/>
    <xf numFmtId="164" fontId="0" fillId="0" borderId="0" xfId="0" applyNumberFormat="1"/>
    <xf numFmtId="164" fontId="0" fillId="3" borderId="0" xfId="1" applyNumberFormat="1" applyFont="1" applyFill="1"/>
    <xf numFmtId="11" fontId="0" fillId="0" borderId="0" xfId="0" applyNumberFormat="1"/>
    <xf numFmtId="165" fontId="0" fillId="3" borderId="0" xfId="1" applyNumberFormat="1" applyFont="1" applyFill="1"/>
    <xf numFmtId="165" fontId="0" fillId="3" borderId="0" xfId="0" applyNumberFormat="1" applyFill="1" applyAlignment="1">
      <alignment wrapText="1"/>
    </xf>
    <xf numFmtId="165" fontId="0" fillId="0" borderId="0" xfId="0" applyNumberFormat="1"/>
    <xf numFmtId="0" fontId="8" fillId="3" borderId="2" xfId="0" applyFont="1" applyFill="1" applyBorder="1" applyAlignment="1">
      <alignment wrapText="1"/>
    </xf>
    <xf numFmtId="164" fontId="8" fillId="3" borderId="1" xfId="1" applyNumberFormat="1" applyFont="1" applyFill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34"/>
  <sheetViews>
    <sheetView topLeftCell="B1" workbookViewId="0">
      <selection activeCell="K451" sqref="K451"/>
    </sheetView>
  </sheetViews>
  <sheetFormatPr defaultRowHeight="12" x14ac:dyDescent="0.25"/>
  <cols>
    <col min="1" max="1" width="32.44140625" style="4" customWidth="1"/>
    <col min="2" max="2" width="9.5546875" style="4" bestFit="1" customWidth="1"/>
    <col min="3" max="3" width="8.88671875" style="4"/>
    <col min="4" max="4" width="27.109375" style="4" bestFit="1" customWidth="1"/>
    <col min="5" max="5" width="11.6640625" style="4" bestFit="1" customWidth="1"/>
    <col min="6" max="6" width="17.44140625" style="4" bestFit="1" customWidth="1"/>
    <col min="7" max="7" width="13.44140625" style="4" bestFit="1" customWidth="1"/>
    <col min="8" max="8" width="24.33203125" style="4" bestFit="1" customWidth="1"/>
    <col min="9" max="9" width="17.88671875" style="4" bestFit="1" customWidth="1"/>
    <col min="10" max="10" width="7.6640625" style="4" bestFit="1" customWidth="1"/>
    <col min="11" max="11" width="28.44140625" style="4" bestFit="1" customWidth="1"/>
    <col min="12" max="16384" width="8.88671875" style="4"/>
  </cols>
  <sheetData>
    <row r="1" spans="1:11" s="14" customFormat="1" ht="14.4" customHeight="1" x14ac:dyDescent="0.3">
      <c r="A1" s="14" t="s">
        <v>534</v>
      </c>
    </row>
    <row r="2" spans="1:11" s="14" customFormat="1" ht="14.4" customHeight="1" x14ac:dyDescent="0.3"/>
    <row r="3" spans="1:11" s="3" customFormat="1" ht="14.4" customHeight="1" x14ac:dyDescent="0.25">
      <c r="A3" s="2" t="s">
        <v>535</v>
      </c>
      <c r="B3" s="2" t="s">
        <v>536</v>
      </c>
      <c r="C3" s="2" t="s">
        <v>537</v>
      </c>
      <c r="D3" s="2" t="s">
        <v>538</v>
      </c>
      <c r="E3" s="2" t="s">
        <v>539</v>
      </c>
      <c r="F3" s="2" t="s">
        <v>540</v>
      </c>
      <c r="G3" s="2" t="s">
        <v>541</v>
      </c>
      <c r="H3" s="2" t="s">
        <v>542</v>
      </c>
      <c r="I3" s="2" t="s">
        <v>543</v>
      </c>
      <c r="J3" s="2" t="s">
        <v>544</v>
      </c>
      <c r="K3" s="2" t="s">
        <v>545</v>
      </c>
    </row>
    <row r="4" spans="1:11" customFormat="1" ht="14.4" x14ac:dyDescent="0.3">
      <c r="A4" s="4" t="s">
        <v>546</v>
      </c>
      <c r="B4" s="4">
        <v>43135</v>
      </c>
      <c r="C4" s="4" t="s">
        <v>547</v>
      </c>
      <c r="D4" s="4" t="s">
        <v>548</v>
      </c>
      <c r="E4" s="4" t="s">
        <v>549</v>
      </c>
      <c r="F4" s="5" t="s">
        <v>550</v>
      </c>
      <c r="G4" s="6">
        <v>25401010</v>
      </c>
      <c r="H4" s="5" t="s">
        <v>551</v>
      </c>
      <c r="I4" s="5" t="s">
        <v>552</v>
      </c>
      <c r="J4" s="7">
        <v>50201010</v>
      </c>
      <c r="K4" s="8" t="s">
        <v>551</v>
      </c>
    </row>
    <row r="5" spans="1:11" customFormat="1" ht="14.4" x14ac:dyDescent="0.3">
      <c r="A5" s="4" t="s">
        <v>553</v>
      </c>
      <c r="B5" s="4">
        <v>279011</v>
      </c>
      <c r="C5" s="4" t="s">
        <v>554</v>
      </c>
      <c r="D5" s="4" t="s">
        <v>555</v>
      </c>
      <c r="E5" s="4" t="s">
        <v>556</v>
      </c>
      <c r="F5" s="5" t="s">
        <v>550</v>
      </c>
      <c r="G5" s="6">
        <v>25401010</v>
      </c>
      <c r="H5" s="5" t="s">
        <v>551</v>
      </c>
      <c r="I5" s="5" t="s">
        <v>552</v>
      </c>
      <c r="J5" s="7">
        <v>50201010</v>
      </c>
      <c r="K5" s="8" t="s">
        <v>551</v>
      </c>
    </row>
    <row r="6" spans="1:11" customFormat="1" ht="14.4" x14ac:dyDescent="0.3">
      <c r="A6" s="4" t="s">
        <v>557</v>
      </c>
      <c r="B6" s="4">
        <v>277241</v>
      </c>
      <c r="C6" s="4" t="s">
        <v>547</v>
      </c>
      <c r="D6" s="4" t="s">
        <v>548</v>
      </c>
      <c r="E6" s="4" t="s">
        <v>558</v>
      </c>
      <c r="F6" s="5" t="s">
        <v>550</v>
      </c>
      <c r="G6" s="6">
        <v>25401010</v>
      </c>
      <c r="H6" s="5" t="s">
        <v>551</v>
      </c>
      <c r="I6" s="5" t="s">
        <v>552</v>
      </c>
      <c r="J6" s="7">
        <v>50201010</v>
      </c>
      <c r="K6" s="8" t="s">
        <v>551</v>
      </c>
    </row>
    <row r="7" spans="1:11" customFormat="1" ht="14.4" x14ac:dyDescent="0.3">
      <c r="A7" s="4" t="s">
        <v>559</v>
      </c>
      <c r="B7" s="4">
        <v>31787</v>
      </c>
      <c r="C7" s="4" t="s">
        <v>547</v>
      </c>
      <c r="D7" s="4" t="s">
        <v>548</v>
      </c>
      <c r="E7" s="4" t="s">
        <v>560</v>
      </c>
      <c r="F7" s="5" t="s">
        <v>550</v>
      </c>
      <c r="G7" s="6">
        <v>25401010</v>
      </c>
      <c r="H7" s="5" t="s">
        <v>551</v>
      </c>
      <c r="I7" s="5" t="s">
        <v>552</v>
      </c>
      <c r="J7" s="7">
        <v>50201010</v>
      </c>
      <c r="K7" s="8" t="s">
        <v>551</v>
      </c>
    </row>
    <row r="8" spans="1:11" customFormat="1" ht="14.4" x14ac:dyDescent="0.3">
      <c r="A8" s="4" t="s">
        <v>561</v>
      </c>
      <c r="B8" s="4">
        <v>43601</v>
      </c>
      <c r="C8" s="4" t="s">
        <v>562</v>
      </c>
      <c r="D8" s="4" t="s">
        <v>563</v>
      </c>
      <c r="E8" s="4" t="s">
        <v>564</v>
      </c>
      <c r="F8" s="5" t="s">
        <v>550</v>
      </c>
      <c r="G8" s="6">
        <v>25401010</v>
      </c>
      <c r="H8" s="5" t="s">
        <v>551</v>
      </c>
      <c r="I8" s="5" t="s">
        <v>552</v>
      </c>
      <c r="J8" s="7">
        <v>50201010</v>
      </c>
      <c r="K8" s="8" t="s">
        <v>551</v>
      </c>
    </row>
    <row r="9" spans="1:11" customFormat="1" ht="14.4" x14ac:dyDescent="0.3">
      <c r="A9" s="4" t="s">
        <v>565</v>
      </c>
      <c r="B9" s="4">
        <v>750319</v>
      </c>
      <c r="C9" s="4" t="s">
        <v>562</v>
      </c>
      <c r="D9" s="4" t="s">
        <v>563</v>
      </c>
      <c r="E9" s="4" t="s">
        <v>566</v>
      </c>
      <c r="F9" s="5" t="s">
        <v>550</v>
      </c>
      <c r="G9" s="6">
        <v>25401010</v>
      </c>
      <c r="H9" s="5" t="s">
        <v>551</v>
      </c>
      <c r="I9" s="5" t="s">
        <v>552</v>
      </c>
      <c r="J9" s="7">
        <v>50201010</v>
      </c>
      <c r="K9" s="8" t="s">
        <v>551</v>
      </c>
    </row>
    <row r="10" spans="1:11" x14ac:dyDescent="0.25">
      <c r="A10" s="4" t="s">
        <v>567</v>
      </c>
      <c r="B10" s="4">
        <v>226396</v>
      </c>
      <c r="C10" s="4" t="s">
        <v>568</v>
      </c>
      <c r="D10" s="4" t="s">
        <v>569</v>
      </c>
      <c r="E10" s="4" t="s">
        <v>570</v>
      </c>
      <c r="F10" s="5" t="s">
        <v>550</v>
      </c>
      <c r="G10" s="6">
        <v>25401010</v>
      </c>
      <c r="H10" s="5" t="s">
        <v>551</v>
      </c>
      <c r="I10" s="5" t="s">
        <v>552</v>
      </c>
      <c r="J10" s="7">
        <v>50201010</v>
      </c>
      <c r="K10" s="8" t="s">
        <v>551</v>
      </c>
    </row>
    <row r="11" spans="1:11" customFormat="1" ht="14.4" x14ac:dyDescent="0.3">
      <c r="A11" s="4" t="s">
        <v>571</v>
      </c>
      <c r="B11" s="4">
        <v>49063</v>
      </c>
      <c r="C11" s="4" t="s">
        <v>572</v>
      </c>
      <c r="D11" s="4" t="s">
        <v>573</v>
      </c>
      <c r="E11" s="4" t="s">
        <v>574</v>
      </c>
      <c r="F11" s="5" t="s">
        <v>550</v>
      </c>
      <c r="G11" s="6">
        <v>25401010</v>
      </c>
      <c r="H11" s="5" t="s">
        <v>551</v>
      </c>
      <c r="I11" s="5" t="s">
        <v>552</v>
      </c>
      <c r="J11" s="7">
        <v>50201010</v>
      </c>
      <c r="K11" s="8" t="s">
        <v>551</v>
      </c>
    </row>
    <row r="12" spans="1:11" customFormat="1" ht="14.4" x14ac:dyDescent="0.3">
      <c r="A12" s="4" t="s">
        <v>575</v>
      </c>
      <c r="B12" s="4">
        <v>24598</v>
      </c>
      <c r="C12" s="4" t="s">
        <v>562</v>
      </c>
      <c r="D12" s="4" t="s">
        <v>563</v>
      </c>
      <c r="E12" s="4" t="s">
        <v>576</v>
      </c>
      <c r="F12" s="5" t="s">
        <v>550</v>
      </c>
      <c r="G12" s="6">
        <v>25401010</v>
      </c>
      <c r="H12" s="5" t="s">
        <v>551</v>
      </c>
      <c r="I12" s="5" t="s">
        <v>552</v>
      </c>
      <c r="J12" s="7">
        <v>50201010</v>
      </c>
      <c r="K12" s="8" t="s">
        <v>551</v>
      </c>
    </row>
    <row r="13" spans="1:11" customFormat="1" ht="14.4" x14ac:dyDescent="0.3">
      <c r="A13" s="4" t="s">
        <v>577</v>
      </c>
      <c r="B13" s="4">
        <v>328336</v>
      </c>
      <c r="C13" s="4" t="s">
        <v>578</v>
      </c>
      <c r="D13" s="4" t="s">
        <v>579</v>
      </c>
      <c r="E13" s="4" t="s">
        <v>580</v>
      </c>
      <c r="F13" s="5" t="s">
        <v>550</v>
      </c>
      <c r="G13" s="6">
        <v>25401010</v>
      </c>
      <c r="H13" s="5" t="s">
        <v>551</v>
      </c>
      <c r="I13" s="5" t="s">
        <v>552</v>
      </c>
      <c r="J13" s="7">
        <v>50201010</v>
      </c>
      <c r="K13" s="8" t="s">
        <v>551</v>
      </c>
    </row>
    <row r="14" spans="1:11" customFormat="1" ht="14.4" x14ac:dyDescent="0.3">
      <c r="A14" s="4" t="s">
        <v>581</v>
      </c>
      <c r="B14" s="4">
        <v>458102</v>
      </c>
      <c r="C14" s="4" t="s">
        <v>582</v>
      </c>
      <c r="D14" s="4" t="s">
        <v>583</v>
      </c>
      <c r="E14" s="4" t="s">
        <v>584</v>
      </c>
      <c r="F14" s="5" t="s">
        <v>550</v>
      </c>
      <c r="G14" s="6">
        <v>25401010</v>
      </c>
      <c r="H14" s="5" t="s">
        <v>551</v>
      </c>
      <c r="I14" s="5" t="s">
        <v>552</v>
      </c>
      <c r="J14" s="7">
        <v>50201010</v>
      </c>
      <c r="K14" s="8" t="s">
        <v>551</v>
      </c>
    </row>
    <row r="15" spans="1:11" customFormat="1" ht="14.4" x14ac:dyDescent="0.3">
      <c r="A15" s="4" t="s">
        <v>585</v>
      </c>
      <c r="B15" s="4">
        <v>356622</v>
      </c>
      <c r="C15" s="4" t="s">
        <v>586</v>
      </c>
      <c r="D15" s="4" t="s">
        <v>587</v>
      </c>
      <c r="E15" s="4" t="s">
        <v>588</v>
      </c>
      <c r="F15" s="5" t="s">
        <v>550</v>
      </c>
      <c r="G15" s="6">
        <v>25401010</v>
      </c>
      <c r="H15" s="5" t="s">
        <v>551</v>
      </c>
      <c r="I15" s="5" t="s">
        <v>552</v>
      </c>
      <c r="J15" s="7">
        <v>50201010</v>
      </c>
      <c r="K15" s="8" t="s">
        <v>551</v>
      </c>
    </row>
    <row r="16" spans="1:11" customFormat="1" ht="14.4" x14ac:dyDescent="0.3">
      <c r="A16" s="4" t="s">
        <v>589</v>
      </c>
      <c r="B16" s="4">
        <v>687712</v>
      </c>
      <c r="C16" s="4" t="s">
        <v>554</v>
      </c>
      <c r="D16" s="4" t="s">
        <v>555</v>
      </c>
      <c r="E16" s="4" t="s">
        <v>590</v>
      </c>
      <c r="F16" s="5" t="s">
        <v>550</v>
      </c>
      <c r="G16" s="6">
        <v>25401010</v>
      </c>
      <c r="H16" s="5" t="s">
        <v>551</v>
      </c>
      <c r="I16" s="5" t="s">
        <v>552</v>
      </c>
      <c r="J16" s="7">
        <v>50201010</v>
      </c>
      <c r="K16" s="8" t="s">
        <v>551</v>
      </c>
    </row>
    <row r="17" spans="1:11" customFormat="1" ht="14.4" x14ac:dyDescent="0.3">
      <c r="A17" s="4" t="s">
        <v>591</v>
      </c>
      <c r="B17" s="4">
        <v>270686</v>
      </c>
      <c r="C17" s="4" t="s">
        <v>592</v>
      </c>
      <c r="D17" s="4" t="s">
        <v>593</v>
      </c>
      <c r="E17" s="4" t="s">
        <v>594</v>
      </c>
      <c r="F17" s="5" t="s">
        <v>550</v>
      </c>
      <c r="G17" s="6">
        <v>25401010</v>
      </c>
      <c r="H17" s="5" t="s">
        <v>551</v>
      </c>
      <c r="I17" s="5" t="s">
        <v>552</v>
      </c>
      <c r="J17" s="7">
        <v>50201010</v>
      </c>
      <c r="K17" s="8" t="s">
        <v>551</v>
      </c>
    </row>
    <row r="18" spans="1:11" customFormat="1" ht="14.4" x14ac:dyDescent="0.3">
      <c r="A18" s="4" t="s">
        <v>595</v>
      </c>
      <c r="B18" s="4">
        <v>703017</v>
      </c>
      <c r="C18" s="4" t="s">
        <v>596</v>
      </c>
      <c r="D18" s="4" t="s">
        <v>597</v>
      </c>
      <c r="E18" s="4" t="s">
        <v>598</v>
      </c>
      <c r="F18" s="5" t="s">
        <v>550</v>
      </c>
      <c r="G18" s="6">
        <v>25401010</v>
      </c>
      <c r="H18" s="5" t="s">
        <v>551</v>
      </c>
      <c r="I18" s="5" t="s">
        <v>552</v>
      </c>
      <c r="J18" s="7">
        <v>50201010</v>
      </c>
      <c r="K18" s="8" t="s">
        <v>551</v>
      </c>
    </row>
    <row r="19" spans="1:11" customFormat="1" ht="14.4" x14ac:dyDescent="0.3">
      <c r="A19" s="4" t="s">
        <v>599</v>
      </c>
      <c r="B19" s="4">
        <v>752060</v>
      </c>
      <c r="C19" s="4" t="s">
        <v>572</v>
      </c>
      <c r="D19" s="4" t="s">
        <v>600</v>
      </c>
      <c r="E19" s="4" t="s">
        <v>601</v>
      </c>
      <c r="F19" s="5" t="s">
        <v>550</v>
      </c>
      <c r="G19" s="6">
        <v>25401010</v>
      </c>
      <c r="H19" s="5" t="s">
        <v>551</v>
      </c>
      <c r="I19" s="5" t="s">
        <v>552</v>
      </c>
      <c r="J19" s="7">
        <v>50201010</v>
      </c>
      <c r="K19" s="8" t="s">
        <v>551</v>
      </c>
    </row>
    <row r="20" spans="1:11" customFormat="1" ht="14.4" x14ac:dyDescent="0.3">
      <c r="A20" s="4" t="s">
        <v>602</v>
      </c>
      <c r="B20" s="4">
        <v>753918</v>
      </c>
      <c r="C20" s="4" t="s">
        <v>603</v>
      </c>
      <c r="D20" s="4" t="s">
        <v>573</v>
      </c>
      <c r="E20" s="4" t="s">
        <v>604</v>
      </c>
      <c r="F20" s="5" t="s">
        <v>550</v>
      </c>
      <c r="G20" s="6">
        <v>25401010</v>
      </c>
      <c r="H20" s="5" t="s">
        <v>551</v>
      </c>
      <c r="I20" s="5" t="s">
        <v>552</v>
      </c>
      <c r="J20" s="7">
        <v>50201010</v>
      </c>
      <c r="K20" s="8" t="s">
        <v>551</v>
      </c>
    </row>
    <row r="21" spans="1:11" customFormat="1" ht="14.4" x14ac:dyDescent="0.3">
      <c r="A21" s="4" t="s">
        <v>605</v>
      </c>
      <c r="B21" s="4">
        <v>297679</v>
      </c>
      <c r="C21" s="4" t="s">
        <v>572</v>
      </c>
      <c r="D21" s="4" t="s">
        <v>597</v>
      </c>
      <c r="E21" s="4" t="s">
        <v>606</v>
      </c>
      <c r="F21" s="5" t="s">
        <v>550</v>
      </c>
      <c r="G21" s="6">
        <v>25401010</v>
      </c>
      <c r="H21" s="5" t="s">
        <v>551</v>
      </c>
      <c r="I21" s="5" t="s">
        <v>552</v>
      </c>
      <c r="J21" s="7">
        <v>50201010</v>
      </c>
      <c r="K21" s="8" t="s">
        <v>551</v>
      </c>
    </row>
    <row r="22" spans="1:11" customFormat="1" ht="14.4" x14ac:dyDescent="0.3">
      <c r="A22" s="4" t="s">
        <v>607</v>
      </c>
      <c r="B22" s="4">
        <v>462302</v>
      </c>
      <c r="C22" s="4" t="s">
        <v>568</v>
      </c>
      <c r="D22" s="4" t="s">
        <v>608</v>
      </c>
      <c r="E22" s="4" t="s">
        <v>609</v>
      </c>
      <c r="F22" s="5" t="s">
        <v>550</v>
      </c>
      <c r="G22" s="6">
        <v>25401010</v>
      </c>
      <c r="H22" s="5" t="s">
        <v>551</v>
      </c>
      <c r="I22" s="5" t="s">
        <v>552</v>
      </c>
      <c r="J22" s="7">
        <v>50201010</v>
      </c>
      <c r="K22" s="8" t="s">
        <v>551</v>
      </c>
    </row>
    <row r="23" spans="1:11" customFormat="1" ht="14.4" x14ac:dyDescent="0.3">
      <c r="A23" s="4" t="s">
        <v>610</v>
      </c>
      <c r="B23" s="4">
        <v>32115</v>
      </c>
      <c r="C23" s="4" t="s">
        <v>611</v>
      </c>
      <c r="D23" s="4" t="s">
        <v>612</v>
      </c>
      <c r="E23" s="4" t="s">
        <v>613</v>
      </c>
      <c r="F23" s="5" t="s">
        <v>550</v>
      </c>
      <c r="G23" s="6">
        <v>25401010</v>
      </c>
      <c r="H23" s="5" t="s">
        <v>551</v>
      </c>
      <c r="I23" s="5" t="s">
        <v>552</v>
      </c>
      <c r="J23" s="7">
        <v>50201010</v>
      </c>
      <c r="K23" s="8" t="s">
        <v>551</v>
      </c>
    </row>
    <row r="24" spans="1:11" customFormat="1" ht="14.4" x14ac:dyDescent="0.3">
      <c r="A24" s="4" t="s">
        <v>614</v>
      </c>
      <c r="B24" s="4">
        <v>306773</v>
      </c>
      <c r="C24" s="4" t="s">
        <v>562</v>
      </c>
      <c r="D24" s="4" t="s">
        <v>563</v>
      </c>
      <c r="E24" s="4" t="s">
        <v>615</v>
      </c>
      <c r="F24" s="5" t="s">
        <v>550</v>
      </c>
      <c r="G24" s="6">
        <v>25401010</v>
      </c>
      <c r="H24" s="5" t="s">
        <v>551</v>
      </c>
      <c r="I24" s="5" t="s">
        <v>552</v>
      </c>
      <c r="J24" s="7">
        <v>50201010</v>
      </c>
      <c r="K24" s="8" t="s">
        <v>551</v>
      </c>
    </row>
    <row r="25" spans="1:11" customFormat="1" ht="14.4" x14ac:dyDescent="0.3">
      <c r="A25" s="4" t="s">
        <v>616</v>
      </c>
      <c r="B25" s="4">
        <v>41268</v>
      </c>
      <c r="C25" s="4" t="s">
        <v>554</v>
      </c>
      <c r="D25" s="4" t="s">
        <v>555</v>
      </c>
      <c r="E25" s="4" t="s">
        <v>617</v>
      </c>
      <c r="F25" s="5" t="s">
        <v>550</v>
      </c>
      <c r="G25" s="6">
        <v>25401010</v>
      </c>
      <c r="H25" s="5" t="s">
        <v>551</v>
      </c>
      <c r="I25" s="5" t="s">
        <v>552</v>
      </c>
      <c r="J25" s="7">
        <v>50201010</v>
      </c>
      <c r="K25" s="8" t="s">
        <v>551</v>
      </c>
    </row>
    <row r="26" spans="1:11" customFormat="1" ht="14.4" x14ac:dyDescent="0.3">
      <c r="A26" s="4" t="s">
        <v>618</v>
      </c>
      <c r="B26" s="4">
        <v>745596</v>
      </c>
      <c r="C26" s="4" t="s">
        <v>562</v>
      </c>
      <c r="D26" s="4" t="s">
        <v>563</v>
      </c>
      <c r="E26" s="4" t="s">
        <v>619</v>
      </c>
      <c r="F26" s="5" t="s">
        <v>550</v>
      </c>
      <c r="G26" s="6">
        <v>25401010</v>
      </c>
      <c r="H26" s="5" t="s">
        <v>551</v>
      </c>
      <c r="I26" s="5" t="s">
        <v>552</v>
      </c>
      <c r="J26" s="7">
        <v>50201010</v>
      </c>
      <c r="K26" s="8" t="s">
        <v>551</v>
      </c>
    </row>
    <row r="27" spans="1:11" customFormat="1" ht="14.4" x14ac:dyDescent="0.3">
      <c r="A27" s="4" t="s">
        <v>620</v>
      </c>
      <c r="B27" s="4">
        <v>26537</v>
      </c>
      <c r="C27" s="4" t="s">
        <v>621</v>
      </c>
      <c r="D27" s="4" t="s">
        <v>622</v>
      </c>
      <c r="E27" s="4" t="s">
        <v>623</v>
      </c>
      <c r="F27" s="5" t="s">
        <v>550</v>
      </c>
      <c r="G27" s="6">
        <v>25401010</v>
      </c>
      <c r="H27" s="5" t="s">
        <v>551</v>
      </c>
      <c r="I27" s="5" t="s">
        <v>552</v>
      </c>
      <c r="J27" s="7">
        <v>50201010</v>
      </c>
      <c r="K27" s="8" t="s">
        <v>551</v>
      </c>
    </row>
    <row r="28" spans="1:11" customFormat="1" ht="14.4" x14ac:dyDescent="0.3">
      <c r="A28" s="4" t="s">
        <v>624</v>
      </c>
      <c r="B28" s="4">
        <v>258085</v>
      </c>
      <c r="C28" s="4" t="s">
        <v>572</v>
      </c>
      <c r="D28" s="4" t="s">
        <v>573</v>
      </c>
      <c r="E28" s="4" t="s">
        <v>625</v>
      </c>
      <c r="F28" s="5" t="s">
        <v>550</v>
      </c>
      <c r="G28" s="6">
        <v>25401010</v>
      </c>
      <c r="H28" s="5" t="s">
        <v>551</v>
      </c>
      <c r="I28" s="5" t="s">
        <v>552</v>
      </c>
      <c r="J28" s="7">
        <v>50201010</v>
      </c>
      <c r="K28" s="8" t="s">
        <v>551</v>
      </c>
    </row>
    <row r="29" spans="1:11" customFormat="1" ht="14.4" x14ac:dyDescent="0.3">
      <c r="A29" s="4" t="s">
        <v>626</v>
      </c>
      <c r="B29" s="4">
        <v>42825</v>
      </c>
      <c r="C29" s="4" t="s">
        <v>603</v>
      </c>
      <c r="D29" s="4" t="s">
        <v>627</v>
      </c>
      <c r="E29" s="4" t="s">
        <v>628</v>
      </c>
      <c r="F29" s="5" t="s">
        <v>550</v>
      </c>
      <c r="G29" s="6">
        <v>25401010</v>
      </c>
      <c r="H29" s="5" t="s">
        <v>551</v>
      </c>
      <c r="I29" s="5" t="s">
        <v>552</v>
      </c>
      <c r="J29" s="7">
        <v>50201010</v>
      </c>
      <c r="K29" s="8" t="s">
        <v>551</v>
      </c>
    </row>
    <row r="30" spans="1:11" customFormat="1" ht="14.4" x14ac:dyDescent="0.3">
      <c r="A30" s="4" t="s">
        <v>629</v>
      </c>
      <c r="B30" s="4">
        <v>36356</v>
      </c>
      <c r="C30" s="4" t="s">
        <v>596</v>
      </c>
      <c r="D30" s="4" t="s">
        <v>597</v>
      </c>
      <c r="E30" s="4" t="s">
        <v>630</v>
      </c>
      <c r="F30" s="5" t="s">
        <v>550</v>
      </c>
      <c r="G30" s="6">
        <v>25401010</v>
      </c>
      <c r="H30" s="5" t="s">
        <v>551</v>
      </c>
      <c r="I30" s="5" t="s">
        <v>552</v>
      </c>
      <c r="J30" s="7">
        <v>50201010</v>
      </c>
      <c r="K30" s="8" t="s">
        <v>551</v>
      </c>
    </row>
    <row r="31" spans="1:11" customFormat="1" ht="14.4" x14ac:dyDescent="0.3">
      <c r="A31" s="4" t="s">
        <v>631</v>
      </c>
      <c r="B31" s="4">
        <v>687957</v>
      </c>
      <c r="C31" s="4" t="s">
        <v>547</v>
      </c>
      <c r="D31" s="4" t="s">
        <v>548</v>
      </c>
      <c r="E31" s="4" t="s">
        <v>632</v>
      </c>
      <c r="F31" s="5" t="s">
        <v>550</v>
      </c>
      <c r="G31" s="6">
        <v>25401010</v>
      </c>
      <c r="H31" s="5" t="s">
        <v>551</v>
      </c>
      <c r="I31" s="5" t="s">
        <v>552</v>
      </c>
      <c r="J31" s="7">
        <v>50201010</v>
      </c>
      <c r="K31" s="8" t="s">
        <v>551</v>
      </c>
    </row>
    <row r="32" spans="1:11" customFormat="1" ht="14.4" x14ac:dyDescent="0.3">
      <c r="A32" s="4" t="s">
        <v>633</v>
      </c>
      <c r="B32" s="4">
        <v>278148</v>
      </c>
      <c r="C32" s="4" t="s">
        <v>596</v>
      </c>
      <c r="D32" s="4" t="s">
        <v>597</v>
      </c>
      <c r="E32" s="4" t="s">
        <v>634</v>
      </c>
      <c r="F32" s="5" t="s">
        <v>550</v>
      </c>
      <c r="G32" s="6">
        <v>25401010</v>
      </c>
      <c r="H32" s="5" t="s">
        <v>551</v>
      </c>
      <c r="I32" s="5" t="s">
        <v>552</v>
      </c>
      <c r="J32" s="7">
        <v>50201010</v>
      </c>
      <c r="K32" s="8" t="s">
        <v>551</v>
      </c>
    </row>
    <row r="33" spans="1:11" customFormat="1" ht="14.4" x14ac:dyDescent="0.3">
      <c r="A33" s="4" t="s">
        <v>635</v>
      </c>
      <c r="B33" s="4">
        <v>328860</v>
      </c>
      <c r="C33" s="4" t="s">
        <v>547</v>
      </c>
      <c r="D33" s="4" t="s">
        <v>573</v>
      </c>
      <c r="E33" s="4" t="s">
        <v>636</v>
      </c>
      <c r="F33" s="5" t="s">
        <v>550</v>
      </c>
      <c r="G33" s="6">
        <v>25401010</v>
      </c>
      <c r="H33" s="5" t="s">
        <v>551</v>
      </c>
      <c r="I33" s="5" t="s">
        <v>552</v>
      </c>
      <c r="J33" s="7">
        <v>50201010</v>
      </c>
      <c r="K33" s="8" t="s">
        <v>551</v>
      </c>
    </row>
    <row r="34" spans="1:11" customFormat="1" ht="14.4" x14ac:dyDescent="0.3">
      <c r="A34" s="4" t="s">
        <v>637</v>
      </c>
      <c r="B34" s="4">
        <v>30685</v>
      </c>
      <c r="C34" s="4" t="s">
        <v>562</v>
      </c>
      <c r="D34" s="4" t="s">
        <v>563</v>
      </c>
      <c r="E34" s="4" t="s">
        <v>638</v>
      </c>
      <c r="F34" s="5" t="s">
        <v>550</v>
      </c>
      <c r="G34" s="6">
        <v>25401010</v>
      </c>
      <c r="H34" s="5" t="s">
        <v>551</v>
      </c>
      <c r="I34" s="5" t="s">
        <v>552</v>
      </c>
      <c r="J34" s="7">
        <v>50201010</v>
      </c>
      <c r="K34" s="8" t="s">
        <v>551</v>
      </c>
    </row>
    <row r="35" spans="1:11" customFormat="1" ht="14.4" x14ac:dyDescent="0.3">
      <c r="A35" s="4" t="s">
        <v>639</v>
      </c>
      <c r="B35" s="4">
        <v>328020</v>
      </c>
      <c r="C35" s="4" t="s">
        <v>562</v>
      </c>
      <c r="D35" s="4" t="s">
        <v>563</v>
      </c>
      <c r="E35" s="4" t="s">
        <v>640</v>
      </c>
      <c r="F35" s="5" t="s">
        <v>550</v>
      </c>
      <c r="G35" s="6">
        <v>25401010</v>
      </c>
      <c r="H35" s="5" t="s">
        <v>551</v>
      </c>
      <c r="I35" s="5" t="s">
        <v>552</v>
      </c>
      <c r="J35" s="7">
        <v>50201010</v>
      </c>
      <c r="K35" s="8" t="s">
        <v>551</v>
      </c>
    </row>
    <row r="36" spans="1:11" customFormat="1" ht="14.4" x14ac:dyDescent="0.3">
      <c r="A36" s="4" t="s">
        <v>641</v>
      </c>
      <c r="B36" s="4">
        <v>36275</v>
      </c>
      <c r="C36" s="4" t="s">
        <v>562</v>
      </c>
      <c r="D36" s="4" t="s">
        <v>563</v>
      </c>
      <c r="E36" s="4" t="s">
        <v>642</v>
      </c>
      <c r="F36" s="5" t="s">
        <v>550</v>
      </c>
      <c r="G36" s="6">
        <v>25401010</v>
      </c>
      <c r="H36" s="5" t="s">
        <v>551</v>
      </c>
      <c r="I36" s="5" t="s">
        <v>552</v>
      </c>
      <c r="J36" s="7">
        <v>50201010</v>
      </c>
      <c r="K36" s="8" t="s">
        <v>551</v>
      </c>
    </row>
    <row r="37" spans="1:11" customFormat="1" ht="14.4" x14ac:dyDescent="0.3">
      <c r="A37" s="4" t="s">
        <v>643</v>
      </c>
      <c r="B37" s="4">
        <v>697422</v>
      </c>
      <c r="C37" s="4" t="s">
        <v>562</v>
      </c>
      <c r="D37" s="4" t="s">
        <v>563</v>
      </c>
      <c r="E37" s="4" t="s">
        <v>644</v>
      </c>
      <c r="F37" s="5" t="s">
        <v>550</v>
      </c>
      <c r="G37" s="6">
        <v>25401010</v>
      </c>
      <c r="H37" s="5" t="s">
        <v>551</v>
      </c>
      <c r="I37" s="5" t="s">
        <v>552</v>
      </c>
      <c r="J37" s="7">
        <v>50201010</v>
      </c>
      <c r="K37" s="8" t="s">
        <v>551</v>
      </c>
    </row>
    <row r="38" spans="1:11" customFormat="1" ht="14.4" x14ac:dyDescent="0.3">
      <c r="A38" s="4" t="s">
        <v>645</v>
      </c>
      <c r="B38" s="4">
        <v>701592</v>
      </c>
      <c r="C38" s="4" t="s">
        <v>621</v>
      </c>
      <c r="D38" s="4" t="s">
        <v>646</v>
      </c>
      <c r="E38" s="4" t="s">
        <v>647</v>
      </c>
      <c r="F38" s="5" t="s">
        <v>550</v>
      </c>
      <c r="G38" s="6">
        <v>25401010</v>
      </c>
      <c r="H38" s="5" t="s">
        <v>551</v>
      </c>
      <c r="I38" s="5" t="s">
        <v>552</v>
      </c>
      <c r="J38" s="7">
        <v>50201010</v>
      </c>
      <c r="K38" s="8" t="s">
        <v>551</v>
      </c>
    </row>
    <row r="39" spans="1:11" customFormat="1" ht="14.4" x14ac:dyDescent="0.3">
      <c r="A39" s="4" t="s">
        <v>648</v>
      </c>
      <c r="B39" s="4">
        <v>749140</v>
      </c>
      <c r="C39" s="4" t="s">
        <v>603</v>
      </c>
      <c r="D39" s="4" t="s">
        <v>627</v>
      </c>
      <c r="E39" s="4" t="s">
        <v>649</v>
      </c>
      <c r="F39" s="5" t="s">
        <v>550</v>
      </c>
      <c r="G39" s="6">
        <v>25401010</v>
      </c>
      <c r="H39" s="5" t="s">
        <v>551</v>
      </c>
      <c r="I39" s="5" t="s">
        <v>552</v>
      </c>
      <c r="J39" s="7">
        <v>50201010</v>
      </c>
      <c r="K39" s="8" t="s">
        <v>551</v>
      </c>
    </row>
    <row r="40" spans="1:11" customFormat="1" ht="14.4" x14ac:dyDescent="0.3">
      <c r="A40" s="4" t="s">
        <v>650</v>
      </c>
      <c r="B40" s="4">
        <v>281869</v>
      </c>
      <c r="C40" s="4" t="s">
        <v>621</v>
      </c>
      <c r="D40" s="4" t="s">
        <v>646</v>
      </c>
      <c r="E40" s="4" t="s">
        <v>651</v>
      </c>
      <c r="F40" s="5" t="s">
        <v>550</v>
      </c>
      <c r="G40" s="6">
        <v>25401010</v>
      </c>
      <c r="H40" s="5" t="s">
        <v>551</v>
      </c>
      <c r="I40" s="5" t="s">
        <v>552</v>
      </c>
      <c r="J40" s="7">
        <v>50201010</v>
      </c>
      <c r="K40" s="8" t="s">
        <v>551</v>
      </c>
    </row>
    <row r="41" spans="1:11" customFormat="1" ht="14.4" x14ac:dyDescent="0.3">
      <c r="A41" s="4" t="s">
        <v>652</v>
      </c>
      <c r="B41" s="4">
        <v>487647</v>
      </c>
      <c r="C41" s="4" t="s">
        <v>603</v>
      </c>
      <c r="D41" s="4" t="s">
        <v>573</v>
      </c>
      <c r="E41" s="4" t="s">
        <v>653</v>
      </c>
      <c r="F41" s="5" t="s">
        <v>550</v>
      </c>
      <c r="G41" s="6">
        <v>25401010</v>
      </c>
      <c r="H41" s="5" t="s">
        <v>551</v>
      </c>
      <c r="I41" s="5" t="s">
        <v>552</v>
      </c>
      <c r="J41" s="7">
        <v>50201010</v>
      </c>
      <c r="K41" s="8" t="s">
        <v>551</v>
      </c>
    </row>
    <row r="42" spans="1:11" customFormat="1" ht="14.4" x14ac:dyDescent="0.3">
      <c r="A42" s="4" t="s">
        <v>654</v>
      </c>
      <c r="B42" s="4">
        <v>806823</v>
      </c>
      <c r="C42" s="4" t="s">
        <v>655</v>
      </c>
      <c r="D42" s="4" t="s">
        <v>656</v>
      </c>
      <c r="E42" s="4" t="s">
        <v>657</v>
      </c>
      <c r="F42" s="5" t="s">
        <v>550</v>
      </c>
      <c r="G42" s="6">
        <v>25401010</v>
      </c>
      <c r="H42" s="5" t="s">
        <v>551</v>
      </c>
      <c r="I42" s="5" t="s">
        <v>552</v>
      </c>
      <c r="J42" s="7">
        <v>50201010</v>
      </c>
      <c r="K42" s="8" t="s">
        <v>551</v>
      </c>
    </row>
    <row r="43" spans="1:11" customFormat="1" ht="14.4" x14ac:dyDescent="0.3">
      <c r="A43" s="4" t="s">
        <v>658</v>
      </c>
      <c r="B43" s="4">
        <v>704977</v>
      </c>
      <c r="C43" s="4" t="s">
        <v>562</v>
      </c>
      <c r="D43" s="4" t="s">
        <v>563</v>
      </c>
      <c r="E43" s="4" t="s">
        <v>659</v>
      </c>
      <c r="F43" s="5" t="s">
        <v>550</v>
      </c>
      <c r="G43" s="6">
        <v>25401010</v>
      </c>
      <c r="H43" s="5" t="s">
        <v>551</v>
      </c>
      <c r="I43" s="5" t="s">
        <v>552</v>
      </c>
      <c r="J43" s="7">
        <v>50201010</v>
      </c>
      <c r="K43" s="8" t="s">
        <v>551</v>
      </c>
    </row>
    <row r="44" spans="1:11" customFormat="1" ht="14.4" x14ac:dyDescent="0.3">
      <c r="A44" s="4" t="s">
        <v>660</v>
      </c>
      <c r="B44" s="4">
        <v>205442</v>
      </c>
      <c r="C44" s="4" t="s">
        <v>621</v>
      </c>
      <c r="D44" s="4" t="s">
        <v>622</v>
      </c>
      <c r="E44" s="4" t="s">
        <v>661</v>
      </c>
      <c r="F44" s="5" t="s">
        <v>550</v>
      </c>
      <c r="G44" s="6">
        <v>25401010</v>
      </c>
      <c r="H44" s="5" t="s">
        <v>551</v>
      </c>
      <c r="I44" s="5" t="s">
        <v>552</v>
      </c>
      <c r="J44" s="7">
        <v>50201010</v>
      </c>
      <c r="K44" s="8" t="s">
        <v>551</v>
      </c>
    </row>
    <row r="45" spans="1:11" customFormat="1" ht="14.4" x14ac:dyDescent="0.3">
      <c r="A45" s="4" t="s">
        <v>662</v>
      </c>
      <c r="B45" s="4">
        <v>44589</v>
      </c>
      <c r="C45" s="4" t="s">
        <v>578</v>
      </c>
      <c r="D45" s="4" t="s">
        <v>579</v>
      </c>
      <c r="E45" s="4" t="s">
        <v>663</v>
      </c>
      <c r="F45" s="5" t="s">
        <v>550</v>
      </c>
      <c r="G45" s="6">
        <v>25401010</v>
      </c>
      <c r="H45" s="5" t="s">
        <v>551</v>
      </c>
      <c r="I45" s="5" t="s">
        <v>552</v>
      </c>
      <c r="J45" s="7">
        <v>50201010</v>
      </c>
      <c r="K45" s="8" t="s">
        <v>551</v>
      </c>
    </row>
    <row r="46" spans="1:11" customFormat="1" ht="14.4" x14ac:dyDescent="0.3">
      <c r="A46" s="4" t="s">
        <v>664</v>
      </c>
      <c r="B46" s="4">
        <v>704072</v>
      </c>
      <c r="C46" s="4" t="s">
        <v>582</v>
      </c>
      <c r="D46" s="4" t="s">
        <v>583</v>
      </c>
      <c r="E46" s="4" t="s">
        <v>665</v>
      </c>
      <c r="F46" s="5" t="s">
        <v>550</v>
      </c>
      <c r="G46" s="6">
        <v>25401010</v>
      </c>
      <c r="H46" s="5" t="s">
        <v>551</v>
      </c>
      <c r="I46" s="5" t="s">
        <v>552</v>
      </c>
      <c r="J46" s="7">
        <v>50201010</v>
      </c>
      <c r="K46" s="8" t="s">
        <v>551</v>
      </c>
    </row>
    <row r="47" spans="1:11" customFormat="1" ht="14.4" x14ac:dyDescent="0.3">
      <c r="A47" s="4" t="s">
        <v>666</v>
      </c>
      <c r="B47" s="4">
        <v>225228</v>
      </c>
      <c r="C47" s="4" t="s">
        <v>572</v>
      </c>
      <c r="D47" s="4" t="s">
        <v>600</v>
      </c>
      <c r="E47" s="4" t="s">
        <v>667</v>
      </c>
      <c r="F47" s="5" t="s">
        <v>550</v>
      </c>
      <c r="G47" s="6">
        <v>25401010</v>
      </c>
      <c r="H47" s="5" t="s">
        <v>551</v>
      </c>
      <c r="I47" s="5" t="s">
        <v>552</v>
      </c>
      <c r="J47" s="7">
        <v>50201010</v>
      </c>
      <c r="K47" s="8" t="s">
        <v>551</v>
      </c>
    </row>
    <row r="48" spans="1:11" customFormat="1" ht="14.4" x14ac:dyDescent="0.3">
      <c r="A48" s="4" t="s">
        <v>668</v>
      </c>
      <c r="B48" s="4">
        <v>41512</v>
      </c>
      <c r="C48" s="4" t="s">
        <v>562</v>
      </c>
      <c r="D48" s="4" t="s">
        <v>563</v>
      </c>
      <c r="E48" s="4" t="s">
        <v>669</v>
      </c>
      <c r="F48" s="5" t="s">
        <v>550</v>
      </c>
      <c r="G48" s="6">
        <v>25401010</v>
      </c>
      <c r="H48" s="5" t="s">
        <v>551</v>
      </c>
      <c r="I48" s="5" t="s">
        <v>552</v>
      </c>
      <c r="J48" s="7">
        <v>50201010</v>
      </c>
      <c r="K48" s="8" t="s">
        <v>551</v>
      </c>
    </row>
    <row r="49" spans="1:11" customFormat="1" ht="14.4" x14ac:dyDescent="0.3">
      <c r="A49" s="4" t="s">
        <v>670</v>
      </c>
      <c r="B49" s="4">
        <v>9707</v>
      </c>
      <c r="C49" s="4" t="s">
        <v>603</v>
      </c>
      <c r="D49" s="4" t="s">
        <v>627</v>
      </c>
      <c r="E49" s="4" t="s">
        <v>671</v>
      </c>
      <c r="F49" s="5" t="s">
        <v>550</v>
      </c>
      <c r="G49" s="6">
        <v>25401010</v>
      </c>
      <c r="H49" s="5" t="s">
        <v>551</v>
      </c>
      <c r="I49" s="5" t="s">
        <v>552</v>
      </c>
      <c r="J49" s="7">
        <v>50201010</v>
      </c>
      <c r="K49" s="8" t="s">
        <v>551</v>
      </c>
    </row>
    <row r="50" spans="1:11" customFormat="1" ht="14.4" x14ac:dyDescent="0.3">
      <c r="A50" s="4" t="s">
        <v>672</v>
      </c>
      <c r="B50" s="4">
        <v>27835</v>
      </c>
      <c r="C50" s="4" t="s">
        <v>578</v>
      </c>
      <c r="D50" s="4" t="s">
        <v>579</v>
      </c>
      <c r="E50" s="4" t="s">
        <v>673</v>
      </c>
      <c r="F50" s="5" t="s">
        <v>550</v>
      </c>
      <c r="G50" s="6">
        <v>25401010</v>
      </c>
      <c r="H50" s="5" t="s">
        <v>551</v>
      </c>
      <c r="I50" s="5" t="s">
        <v>552</v>
      </c>
      <c r="J50" s="7">
        <v>50201010</v>
      </c>
      <c r="K50" s="8" t="s">
        <v>551</v>
      </c>
    </row>
    <row r="51" spans="1:11" customFormat="1" ht="14.4" x14ac:dyDescent="0.3">
      <c r="A51" s="4" t="s">
        <v>674</v>
      </c>
      <c r="B51" s="4">
        <v>38855</v>
      </c>
      <c r="C51" s="4" t="s">
        <v>572</v>
      </c>
      <c r="D51" s="4" t="s">
        <v>600</v>
      </c>
      <c r="E51" s="4" t="s">
        <v>675</v>
      </c>
      <c r="F51" s="5" t="s">
        <v>550</v>
      </c>
      <c r="G51" s="6">
        <v>25401010</v>
      </c>
      <c r="H51" s="5" t="s">
        <v>551</v>
      </c>
      <c r="I51" s="5" t="s">
        <v>552</v>
      </c>
      <c r="J51" s="7">
        <v>50201010</v>
      </c>
      <c r="K51" s="8" t="s">
        <v>551</v>
      </c>
    </row>
    <row r="52" spans="1:11" customFormat="1" ht="14.4" x14ac:dyDescent="0.3">
      <c r="A52" s="4" t="s">
        <v>676</v>
      </c>
      <c r="B52" s="4">
        <v>19533</v>
      </c>
      <c r="C52" s="4" t="s">
        <v>554</v>
      </c>
      <c r="D52" s="4" t="s">
        <v>555</v>
      </c>
      <c r="E52" s="4" t="s">
        <v>677</v>
      </c>
      <c r="F52" s="5" t="s">
        <v>550</v>
      </c>
      <c r="G52" s="6">
        <v>25401010</v>
      </c>
      <c r="H52" s="5" t="s">
        <v>551</v>
      </c>
      <c r="I52" s="5" t="s">
        <v>552</v>
      </c>
      <c r="J52" s="7">
        <v>50201010</v>
      </c>
      <c r="K52" s="8" t="s">
        <v>551</v>
      </c>
    </row>
    <row r="53" spans="1:11" customFormat="1" ht="14.4" x14ac:dyDescent="0.3">
      <c r="A53" s="4" t="s">
        <v>678</v>
      </c>
      <c r="B53" s="4">
        <v>758182</v>
      </c>
      <c r="C53" s="4" t="s">
        <v>572</v>
      </c>
      <c r="D53" s="4" t="s">
        <v>679</v>
      </c>
      <c r="E53" s="4" t="s">
        <v>680</v>
      </c>
      <c r="F53" s="5" t="s">
        <v>550</v>
      </c>
      <c r="G53" s="6">
        <v>25401010</v>
      </c>
      <c r="H53" s="5" t="s">
        <v>551</v>
      </c>
      <c r="I53" s="5" t="s">
        <v>552</v>
      </c>
      <c r="J53" s="7">
        <v>50201010</v>
      </c>
      <c r="K53" s="8" t="s">
        <v>551</v>
      </c>
    </row>
    <row r="54" spans="1:11" customFormat="1" ht="14.4" x14ac:dyDescent="0.3">
      <c r="A54" s="4" t="s">
        <v>681</v>
      </c>
      <c r="B54" s="4">
        <v>349087</v>
      </c>
      <c r="C54" s="4" t="s">
        <v>592</v>
      </c>
      <c r="D54" s="4" t="s">
        <v>583</v>
      </c>
      <c r="E54" s="4" t="s">
        <v>682</v>
      </c>
      <c r="F54" s="5" t="s">
        <v>550</v>
      </c>
      <c r="G54" s="6">
        <v>25401010</v>
      </c>
      <c r="H54" s="5" t="s">
        <v>551</v>
      </c>
      <c r="I54" s="5" t="s">
        <v>552</v>
      </c>
      <c r="J54" s="7">
        <v>50201010</v>
      </c>
      <c r="K54" s="8" t="s">
        <v>551</v>
      </c>
    </row>
    <row r="55" spans="1:11" customFormat="1" ht="14.4" x14ac:dyDescent="0.3">
      <c r="A55" s="4" t="s">
        <v>683</v>
      </c>
      <c r="B55" s="4">
        <v>26779</v>
      </c>
      <c r="C55" s="4" t="s">
        <v>554</v>
      </c>
      <c r="D55" s="4" t="s">
        <v>555</v>
      </c>
      <c r="E55" s="4" t="s">
        <v>684</v>
      </c>
      <c r="F55" s="5" t="s">
        <v>550</v>
      </c>
      <c r="G55" s="6">
        <v>25401010</v>
      </c>
      <c r="H55" s="5" t="s">
        <v>551</v>
      </c>
      <c r="I55" s="5" t="s">
        <v>552</v>
      </c>
      <c r="J55" s="7">
        <v>50201010</v>
      </c>
      <c r="K55" s="8" t="s">
        <v>551</v>
      </c>
    </row>
    <row r="56" spans="1:11" customFormat="1" ht="14.4" x14ac:dyDescent="0.3">
      <c r="A56" s="4" t="s">
        <v>685</v>
      </c>
      <c r="B56" s="4">
        <v>485882</v>
      </c>
      <c r="C56" s="4" t="s">
        <v>572</v>
      </c>
      <c r="D56" s="4" t="s">
        <v>679</v>
      </c>
      <c r="E56" s="4" t="s">
        <v>686</v>
      </c>
      <c r="F56" s="5" t="s">
        <v>550</v>
      </c>
      <c r="G56" s="6">
        <v>25401010</v>
      </c>
      <c r="H56" s="5" t="s">
        <v>551</v>
      </c>
      <c r="I56" s="5" t="s">
        <v>552</v>
      </c>
      <c r="J56" s="7">
        <v>50201010</v>
      </c>
      <c r="K56" s="8" t="s">
        <v>551</v>
      </c>
    </row>
    <row r="57" spans="1:11" customFormat="1" ht="14.4" x14ac:dyDescent="0.3">
      <c r="A57" s="4" t="s">
        <v>687</v>
      </c>
      <c r="B57" s="4">
        <v>571572</v>
      </c>
      <c r="C57" s="4" t="s">
        <v>621</v>
      </c>
      <c r="D57" s="4" t="s">
        <v>622</v>
      </c>
      <c r="E57" s="4" t="s">
        <v>688</v>
      </c>
      <c r="F57" s="5" t="s">
        <v>550</v>
      </c>
      <c r="G57" s="6">
        <v>25401010</v>
      </c>
      <c r="H57" s="5" t="s">
        <v>551</v>
      </c>
      <c r="I57" s="5" t="s">
        <v>552</v>
      </c>
      <c r="J57" s="7">
        <v>50201010</v>
      </c>
      <c r="K57" s="8" t="s">
        <v>551</v>
      </c>
    </row>
    <row r="58" spans="1:11" customFormat="1" ht="14.4" x14ac:dyDescent="0.3">
      <c r="A58" s="4" t="s">
        <v>689</v>
      </c>
      <c r="B58" s="4">
        <v>1010650</v>
      </c>
      <c r="C58" s="4" t="s">
        <v>596</v>
      </c>
      <c r="D58" s="4" t="s">
        <v>597</v>
      </c>
      <c r="E58" s="4" t="s">
        <v>690</v>
      </c>
      <c r="F58" s="5" t="s">
        <v>550</v>
      </c>
      <c r="G58" s="6">
        <v>25401010</v>
      </c>
      <c r="H58" s="5" t="s">
        <v>551</v>
      </c>
      <c r="I58" s="5" t="s">
        <v>552</v>
      </c>
      <c r="J58" s="7">
        <v>50201010</v>
      </c>
      <c r="K58" s="8" t="s">
        <v>551</v>
      </c>
    </row>
    <row r="59" spans="1:11" customFormat="1" ht="14.4" x14ac:dyDescent="0.3">
      <c r="A59" s="4" t="s">
        <v>691</v>
      </c>
      <c r="B59" s="4">
        <v>29867</v>
      </c>
      <c r="C59" s="4" t="s">
        <v>603</v>
      </c>
      <c r="D59" s="4" t="s">
        <v>573</v>
      </c>
      <c r="E59" s="4" t="s">
        <v>692</v>
      </c>
      <c r="F59" s="5" t="s">
        <v>550</v>
      </c>
      <c r="G59" s="6">
        <v>25401010</v>
      </c>
      <c r="H59" s="5" t="s">
        <v>551</v>
      </c>
      <c r="I59" s="5" t="s">
        <v>552</v>
      </c>
      <c r="J59" s="7">
        <v>50201010</v>
      </c>
      <c r="K59" s="8" t="s">
        <v>551</v>
      </c>
    </row>
    <row r="60" spans="1:11" customFormat="1" ht="14.4" x14ac:dyDescent="0.3">
      <c r="A60" s="4" t="s">
        <v>693</v>
      </c>
      <c r="B60" s="4">
        <v>36279</v>
      </c>
      <c r="C60" s="4" t="s">
        <v>562</v>
      </c>
      <c r="D60" s="4" t="s">
        <v>563</v>
      </c>
      <c r="E60" s="4" t="s">
        <v>694</v>
      </c>
      <c r="F60" s="5" t="s">
        <v>550</v>
      </c>
      <c r="G60" s="6">
        <v>25401010</v>
      </c>
      <c r="H60" s="5" t="s">
        <v>551</v>
      </c>
      <c r="I60" s="5" t="s">
        <v>552</v>
      </c>
      <c r="J60" s="7">
        <v>50201010</v>
      </c>
      <c r="K60" s="8" t="s">
        <v>551</v>
      </c>
    </row>
    <row r="61" spans="1:11" customFormat="1" ht="14.4" x14ac:dyDescent="0.3">
      <c r="A61" s="4" t="s">
        <v>695</v>
      </c>
      <c r="B61" s="4">
        <v>758719</v>
      </c>
      <c r="C61" s="4" t="s">
        <v>596</v>
      </c>
      <c r="D61" s="4" t="s">
        <v>573</v>
      </c>
      <c r="E61" s="4" t="s">
        <v>696</v>
      </c>
      <c r="F61" s="5" t="s">
        <v>550</v>
      </c>
      <c r="G61" s="6">
        <v>25401010</v>
      </c>
      <c r="H61" s="5" t="s">
        <v>551</v>
      </c>
      <c r="I61" s="5" t="s">
        <v>552</v>
      </c>
      <c r="J61" s="7">
        <v>50201010</v>
      </c>
      <c r="K61" s="8" t="s">
        <v>551</v>
      </c>
    </row>
    <row r="62" spans="1:11" customFormat="1" ht="14.4" x14ac:dyDescent="0.3">
      <c r="A62" s="4" t="s">
        <v>697</v>
      </c>
      <c r="B62" s="4">
        <v>4972</v>
      </c>
      <c r="C62" s="4" t="s">
        <v>603</v>
      </c>
      <c r="D62" s="4" t="s">
        <v>627</v>
      </c>
      <c r="E62" s="4" t="s">
        <v>698</v>
      </c>
      <c r="F62" s="5" t="s">
        <v>550</v>
      </c>
      <c r="G62" s="6">
        <v>25401010</v>
      </c>
      <c r="H62" s="5" t="s">
        <v>551</v>
      </c>
      <c r="I62" s="5" t="s">
        <v>552</v>
      </c>
      <c r="J62" s="7">
        <v>50201010</v>
      </c>
      <c r="K62" s="8" t="s">
        <v>551</v>
      </c>
    </row>
    <row r="63" spans="1:11" customFormat="1" ht="14.4" x14ac:dyDescent="0.3">
      <c r="A63" s="4" t="s">
        <v>699</v>
      </c>
      <c r="B63" s="4">
        <v>28857</v>
      </c>
      <c r="C63" s="4" t="s">
        <v>547</v>
      </c>
      <c r="D63" s="4" t="s">
        <v>548</v>
      </c>
      <c r="E63" s="4" t="s">
        <v>700</v>
      </c>
      <c r="F63" s="5" t="s">
        <v>550</v>
      </c>
      <c r="G63" s="6">
        <v>25401010</v>
      </c>
      <c r="H63" s="5" t="s">
        <v>551</v>
      </c>
      <c r="I63" s="5" t="s">
        <v>552</v>
      </c>
      <c r="J63" s="7">
        <v>50201010</v>
      </c>
      <c r="K63" s="8" t="s">
        <v>551</v>
      </c>
    </row>
    <row r="64" spans="1:11" customFormat="1" ht="14.4" x14ac:dyDescent="0.3">
      <c r="A64" s="4" t="s">
        <v>701</v>
      </c>
      <c r="B64" s="4">
        <v>27048</v>
      </c>
      <c r="C64" s="4" t="s">
        <v>554</v>
      </c>
      <c r="D64" s="4" t="s">
        <v>555</v>
      </c>
      <c r="E64" s="4" t="s">
        <v>702</v>
      </c>
      <c r="F64" s="5" t="s">
        <v>550</v>
      </c>
      <c r="G64" s="6">
        <v>25401010</v>
      </c>
      <c r="H64" s="5" t="s">
        <v>551</v>
      </c>
      <c r="I64" s="5" t="s">
        <v>552</v>
      </c>
      <c r="J64" s="7">
        <v>50201010</v>
      </c>
      <c r="K64" s="8" t="s">
        <v>551</v>
      </c>
    </row>
    <row r="65" spans="1:11" customFormat="1" ht="14.4" x14ac:dyDescent="0.3">
      <c r="A65" s="4" t="s">
        <v>703</v>
      </c>
      <c r="B65" s="4">
        <v>689722</v>
      </c>
      <c r="C65" s="4" t="s">
        <v>582</v>
      </c>
      <c r="D65" s="4" t="s">
        <v>583</v>
      </c>
      <c r="E65" s="4" t="s">
        <v>704</v>
      </c>
      <c r="F65" s="5" t="s">
        <v>550</v>
      </c>
      <c r="G65" s="6">
        <v>25401010</v>
      </c>
      <c r="H65" s="5" t="s">
        <v>551</v>
      </c>
      <c r="I65" s="5" t="s">
        <v>552</v>
      </c>
      <c r="J65" s="7">
        <v>50201010</v>
      </c>
      <c r="K65" s="8" t="s">
        <v>551</v>
      </c>
    </row>
    <row r="66" spans="1:11" customFormat="1" ht="14.4" x14ac:dyDescent="0.3">
      <c r="A66" s="4" t="s">
        <v>705</v>
      </c>
      <c r="B66" s="4">
        <v>34903</v>
      </c>
      <c r="C66" s="4" t="s">
        <v>547</v>
      </c>
      <c r="D66" s="4" t="s">
        <v>548</v>
      </c>
      <c r="E66" s="4" t="s">
        <v>706</v>
      </c>
      <c r="F66" s="5" t="s">
        <v>550</v>
      </c>
      <c r="G66" s="6">
        <v>25401010</v>
      </c>
      <c r="H66" s="5" t="s">
        <v>551</v>
      </c>
      <c r="I66" s="5" t="s">
        <v>552</v>
      </c>
      <c r="J66" s="7">
        <v>50201010</v>
      </c>
      <c r="K66" s="8" t="s">
        <v>551</v>
      </c>
    </row>
    <row r="67" spans="1:11" customFormat="1" ht="14.4" x14ac:dyDescent="0.3">
      <c r="A67" s="4" t="s">
        <v>707</v>
      </c>
      <c r="B67" s="4">
        <v>35978</v>
      </c>
      <c r="C67" s="4" t="s">
        <v>562</v>
      </c>
      <c r="D67" s="4" t="s">
        <v>563</v>
      </c>
      <c r="E67" s="4" t="s">
        <v>708</v>
      </c>
      <c r="F67" s="5" t="s">
        <v>550</v>
      </c>
      <c r="G67" s="6">
        <v>25401010</v>
      </c>
      <c r="H67" s="5" t="s">
        <v>551</v>
      </c>
      <c r="I67" s="5" t="s">
        <v>552</v>
      </c>
      <c r="J67" s="7">
        <v>50201010</v>
      </c>
      <c r="K67" s="8" t="s">
        <v>551</v>
      </c>
    </row>
    <row r="68" spans="1:11" customFormat="1" ht="14.4" x14ac:dyDescent="0.3">
      <c r="A68" s="4" t="s">
        <v>709</v>
      </c>
      <c r="B68" s="4">
        <v>788037</v>
      </c>
      <c r="C68" s="4" t="s">
        <v>603</v>
      </c>
      <c r="D68" s="4" t="s">
        <v>710</v>
      </c>
      <c r="E68" s="4" t="s">
        <v>711</v>
      </c>
      <c r="F68" s="5" t="s">
        <v>550</v>
      </c>
      <c r="G68" s="6">
        <v>25401010</v>
      </c>
      <c r="H68" s="5" t="s">
        <v>551</v>
      </c>
      <c r="I68" s="5" t="s">
        <v>552</v>
      </c>
      <c r="J68" s="7">
        <v>50201010</v>
      </c>
      <c r="K68" s="8" t="s">
        <v>551</v>
      </c>
    </row>
    <row r="69" spans="1:11" customFormat="1" ht="14.4" x14ac:dyDescent="0.3">
      <c r="A69" s="4" t="s">
        <v>712</v>
      </c>
      <c r="B69" s="4">
        <v>40766</v>
      </c>
      <c r="C69" s="4" t="s">
        <v>554</v>
      </c>
      <c r="D69" s="4" t="s">
        <v>555</v>
      </c>
      <c r="E69" s="4" t="s">
        <v>713</v>
      </c>
      <c r="F69" s="5" t="s">
        <v>550</v>
      </c>
      <c r="G69" s="6">
        <v>25401010</v>
      </c>
      <c r="H69" s="5" t="s">
        <v>551</v>
      </c>
      <c r="I69" s="5" t="s">
        <v>552</v>
      </c>
      <c r="J69" s="7">
        <v>50201010</v>
      </c>
      <c r="K69" s="8" t="s">
        <v>551</v>
      </c>
    </row>
    <row r="70" spans="1:11" customFormat="1" ht="14.4" x14ac:dyDescent="0.3">
      <c r="A70" s="4" t="s">
        <v>714</v>
      </c>
      <c r="B70" s="4">
        <v>750315</v>
      </c>
      <c r="C70" s="4" t="s">
        <v>562</v>
      </c>
      <c r="D70" s="4" t="s">
        <v>563</v>
      </c>
      <c r="E70" s="4" t="s">
        <v>715</v>
      </c>
      <c r="F70" s="5" t="s">
        <v>550</v>
      </c>
      <c r="G70" s="6">
        <v>25401010</v>
      </c>
      <c r="H70" s="5" t="s">
        <v>551</v>
      </c>
      <c r="I70" s="5" t="s">
        <v>552</v>
      </c>
      <c r="J70" s="7">
        <v>50201010</v>
      </c>
      <c r="K70" s="8" t="s">
        <v>551</v>
      </c>
    </row>
    <row r="71" spans="1:11" customFormat="1" ht="14.4" x14ac:dyDescent="0.3">
      <c r="A71" s="4" t="s">
        <v>716</v>
      </c>
      <c r="B71" s="4">
        <v>524837</v>
      </c>
      <c r="C71" s="4" t="s">
        <v>655</v>
      </c>
      <c r="D71" s="4" t="s">
        <v>656</v>
      </c>
      <c r="E71" s="4" t="s">
        <v>717</v>
      </c>
      <c r="F71" s="5" t="s">
        <v>550</v>
      </c>
      <c r="G71" s="6">
        <v>25401010</v>
      </c>
      <c r="H71" s="5" t="s">
        <v>551</v>
      </c>
      <c r="I71" s="5" t="s">
        <v>552</v>
      </c>
      <c r="J71" s="7">
        <v>50201010</v>
      </c>
      <c r="K71" s="8" t="s">
        <v>551</v>
      </c>
    </row>
    <row r="72" spans="1:11" customFormat="1" ht="14.4" x14ac:dyDescent="0.3">
      <c r="A72" s="4" t="s">
        <v>718</v>
      </c>
      <c r="B72" s="4">
        <v>759836</v>
      </c>
      <c r="C72" s="4" t="s">
        <v>586</v>
      </c>
      <c r="D72" s="4" t="s">
        <v>587</v>
      </c>
      <c r="E72" s="4" t="s">
        <v>719</v>
      </c>
      <c r="F72" s="5" t="s">
        <v>550</v>
      </c>
      <c r="G72" s="6">
        <v>25401010</v>
      </c>
      <c r="H72" s="5" t="s">
        <v>551</v>
      </c>
      <c r="I72" s="5" t="s">
        <v>552</v>
      </c>
      <c r="J72" s="7">
        <v>50201010</v>
      </c>
      <c r="K72" s="8" t="s">
        <v>551</v>
      </c>
    </row>
    <row r="73" spans="1:11" customFormat="1" ht="14.4" x14ac:dyDescent="0.3">
      <c r="A73" s="4" t="s">
        <v>720</v>
      </c>
      <c r="B73" s="4">
        <v>42300</v>
      </c>
      <c r="C73" s="4" t="s">
        <v>578</v>
      </c>
      <c r="D73" s="4" t="s">
        <v>579</v>
      </c>
      <c r="E73" s="4" t="s">
        <v>721</v>
      </c>
      <c r="F73" s="5" t="s">
        <v>550</v>
      </c>
      <c r="G73" s="6">
        <v>25401010</v>
      </c>
      <c r="H73" s="5" t="s">
        <v>551</v>
      </c>
      <c r="I73" s="5" t="s">
        <v>552</v>
      </c>
      <c r="J73" s="7">
        <v>50201010</v>
      </c>
      <c r="K73" s="8" t="s">
        <v>551</v>
      </c>
    </row>
    <row r="74" spans="1:11" customFormat="1" ht="14.4" x14ac:dyDescent="0.3">
      <c r="A74" s="4" t="s">
        <v>722</v>
      </c>
      <c r="B74" s="4">
        <v>20338</v>
      </c>
      <c r="C74" s="4" t="s">
        <v>603</v>
      </c>
      <c r="D74" s="4" t="s">
        <v>573</v>
      </c>
      <c r="E74" s="4" t="s">
        <v>723</v>
      </c>
      <c r="F74" s="5" t="s">
        <v>550</v>
      </c>
      <c r="G74" s="6">
        <v>25401010</v>
      </c>
      <c r="H74" s="5" t="s">
        <v>551</v>
      </c>
      <c r="I74" s="5" t="s">
        <v>552</v>
      </c>
      <c r="J74" s="7">
        <v>50201010</v>
      </c>
      <c r="K74" s="8" t="s">
        <v>551</v>
      </c>
    </row>
    <row r="75" spans="1:11" customFormat="1" ht="14.4" x14ac:dyDescent="0.3">
      <c r="A75" s="4" t="s">
        <v>724</v>
      </c>
      <c r="B75" s="4">
        <v>571377</v>
      </c>
      <c r="C75" s="4" t="s">
        <v>621</v>
      </c>
      <c r="D75" s="4" t="s">
        <v>622</v>
      </c>
      <c r="E75" s="4" t="s">
        <v>725</v>
      </c>
      <c r="F75" s="5" t="s">
        <v>550</v>
      </c>
      <c r="G75" s="6">
        <v>25401010</v>
      </c>
      <c r="H75" s="5" t="s">
        <v>551</v>
      </c>
      <c r="I75" s="5" t="s">
        <v>552</v>
      </c>
      <c r="J75" s="7">
        <v>50201010</v>
      </c>
      <c r="K75" s="8" t="s">
        <v>551</v>
      </c>
    </row>
    <row r="76" spans="1:11" customFormat="1" ht="14.4" x14ac:dyDescent="0.3">
      <c r="A76" s="4" t="s">
        <v>726</v>
      </c>
      <c r="B76" s="4">
        <v>572697</v>
      </c>
      <c r="C76" s="4" t="s">
        <v>596</v>
      </c>
      <c r="D76" s="4" t="s">
        <v>597</v>
      </c>
      <c r="E76" s="4" t="s">
        <v>727</v>
      </c>
      <c r="F76" s="5" t="s">
        <v>550</v>
      </c>
      <c r="G76" s="6">
        <v>25401010</v>
      </c>
      <c r="H76" s="5" t="s">
        <v>551</v>
      </c>
      <c r="I76" s="5" t="s">
        <v>552</v>
      </c>
      <c r="J76" s="7">
        <v>50201010</v>
      </c>
      <c r="K76" s="8" t="s">
        <v>551</v>
      </c>
    </row>
    <row r="77" spans="1:11" customFormat="1" ht="14.4" x14ac:dyDescent="0.3">
      <c r="A77" s="4" t="s">
        <v>728</v>
      </c>
      <c r="B77" s="4">
        <v>750307</v>
      </c>
      <c r="C77" s="4" t="s">
        <v>562</v>
      </c>
      <c r="D77" s="4" t="s">
        <v>563</v>
      </c>
      <c r="E77" s="4" t="s">
        <v>729</v>
      </c>
      <c r="F77" s="5" t="s">
        <v>550</v>
      </c>
      <c r="G77" s="6">
        <v>25401010</v>
      </c>
      <c r="H77" s="5" t="s">
        <v>551</v>
      </c>
      <c r="I77" s="5" t="s">
        <v>552</v>
      </c>
      <c r="J77" s="7">
        <v>50201010</v>
      </c>
      <c r="K77" s="8" t="s">
        <v>551</v>
      </c>
    </row>
    <row r="78" spans="1:11" customFormat="1" ht="14.4" x14ac:dyDescent="0.3">
      <c r="A78" s="4" t="s">
        <v>730</v>
      </c>
      <c r="B78" s="4">
        <v>210564</v>
      </c>
      <c r="C78" s="4" t="s">
        <v>596</v>
      </c>
      <c r="D78" s="4" t="s">
        <v>597</v>
      </c>
      <c r="E78" s="4" t="s">
        <v>731</v>
      </c>
      <c r="F78" s="5" t="s">
        <v>550</v>
      </c>
      <c r="G78" s="6">
        <v>25401010</v>
      </c>
      <c r="H78" s="5" t="s">
        <v>551</v>
      </c>
      <c r="I78" s="5" t="s">
        <v>552</v>
      </c>
      <c r="J78" s="7">
        <v>50201010</v>
      </c>
      <c r="K78" s="8" t="s">
        <v>551</v>
      </c>
    </row>
    <row r="79" spans="1:11" customFormat="1" ht="14.4" x14ac:dyDescent="0.3">
      <c r="A79" s="4" t="s">
        <v>732</v>
      </c>
      <c r="B79" s="4">
        <v>212441</v>
      </c>
      <c r="C79" s="4" t="s">
        <v>733</v>
      </c>
      <c r="D79" s="4" t="s">
        <v>734</v>
      </c>
      <c r="E79" s="4" t="s">
        <v>735</v>
      </c>
      <c r="F79" s="5" t="s">
        <v>550</v>
      </c>
      <c r="G79" s="6">
        <v>25401010</v>
      </c>
      <c r="H79" s="5" t="s">
        <v>551</v>
      </c>
      <c r="I79" s="5" t="s">
        <v>552</v>
      </c>
      <c r="J79" s="7">
        <v>50201010</v>
      </c>
      <c r="K79" s="8" t="s">
        <v>551</v>
      </c>
    </row>
    <row r="80" spans="1:11" customFormat="1" ht="14.4" x14ac:dyDescent="0.3">
      <c r="A80" s="4" t="s">
        <v>736</v>
      </c>
      <c r="B80" s="4">
        <v>352310</v>
      </c>
      <c r="C80" s="4" t="s">
        <v>554</v>
      </c>
      <c r="D80" s="4" t="s">
        <v>555</v>
      </c>
      <c r="E80" s="4" t="s">
        <v>737</v>
      </c>
      <c r="F80" s="5" t="s">
        <v>550</v>
      </c>
      <c r="G80" s="6">
        <v>25401010</v>
      </c>
      <c r="H80" s="5" t="s">
        <v>551</v>
      </c>
      <c r="I80" s="5" t="s">
        <v>552</v>
      </c>
      <c r="J80" s="7">
        <v>50201010</v>
      </c>
      <c r="K80" s="8" t="s">
        <v>551</v>
      </c>
    </row>
    <row r="81" spans="1:11" customFormat="1" ht="14.4" x14ac:dyDescent="0.3">
      <c r="A81" s="4" t="s">
        <v>738</v>
      </c>
      <c r="B81" s="4">
        <v>571602</v>
      </c>
      <c r="C81" s="4" t="s">
        <v>621</v>
      </c>
      <c r="D81" s="4" t="s">
        <v>646</v>
      </c>
      <c r="E81" s="4" t="s">
        <v>739</v>
      </c>
      <c r="F81" s="5" t="s">
        <v>550</v>
      </c>
      <c r="G81" s="6">
        <v>25401010</v>
      </c>
      <c r="H81" s="5" t="s">
        <v>551</v>
      </c>
      <c r="I81" s="5" t="s">
        <v>552</v>
      </c>
      <c r="J81" s="7">
        <v>50201010</v>
      </c>
      <c r="K81" s="8" t="s">
        <v>551</v>
      </c>
    </row>
    <row r="82" spans="1:11" customFormat="1" ht="14.4" x14ac:dyDescent="0.3">
      <c r="A82" s="4" t="s">
        <v>740</v>
      </c>
      <c r="B82" s="4">
        <v>44366</v>
      </c>
      <c r="C82" s="4" t="s">
        <v>603</v>
      </c>
      <c r="D82" s="4" t="s">
        <v>573</v>
      </c>
      <c r="E82" s="4" t="s">
        <v>741</v>
      </c>
      <c r="F82" s="5" t="s">
        <v>550</v>
      </c>
      <c r="G82" s="6">
        <v>25401010</v>
      </c>
      <c r="H82" s="5" t="s">
        <v>551</v>
      </c>
      <c r="I82" s="5" t="s">
        <v>552</v>
      </c>
      <c r="J82" s="7">
        <v>50201010</v>
      </c>
      <c r="K82" s="8" t="s">
        <v>551</v>
      </c>
    </row>
    <row r="83" spans="1:11" customFormat="1" ht="14.4" x14ac:dyDescent="0.3">
      <c r="A83" s="4" t="s">
        <v>742</v>
      </c>
      <c r="B83" s="4">
        <v>30916</v>
      </c>
      <c r="C83" s="4" t="s">
        <v>554</v>
      </c>
      <c r="D83" s="4" t="s">
        <v>555</v>
      </c>
      <c r="E83" s="4" t="s">
        <v>743</v>
      </c>
      <c r="F83" s="5" t="s">
        <v>550</v>
      </c>
      <c r="G83" s="6">
        <v>25401010</v>
      </c>
      <c r="H83" s="5" t="s">
        <v>551</v>
      </c>
      <c r="I83" s="5" t="s">
        <v>552</v>
      </c>
      <c r="J83" s="7">
        <v>50201010</v>
      </c>
      <c r="K83" s="8" t="s">
        <v>551</v>
      </c>
    </row>
    <row r="84" spans="1:11" customFormat="1" ht="14.4" x14ac:dyDescent="0.3">
      <c r="A84" s="4" t="s">
        <v>744</v>
      </c>
      <c r="B84" s="4">
        <v>751800</v>
      </c>
      <c r="C84" s="4" t="s">
        <v>554</v>
      </c>
      <c r="D84" s="4" t="s">
        <v>555</v>
      </c>
      <c r="E84" s="4" t="s">
        <v>745</v>
      </c>
      <c r="F84" s="5" t="s">
        <v>550</v>
      </c>
      <c r="G84" s="6">
        <v>25401010</v>
      </c>
      <c r="H84" s="5" t="s">
        <v>551</v>
      </c>
      <c r="I84" s="5" t="s">
        <v>552</v>
      </c>
      <c r="J84" s="7">
        <v>50201010</v>
      </c>
      <c r="K84" s="8" t="s">
        <v>551</v>
      </c>
    </row>
    <row r="85" spans="1:11" customFormat="1" ht="14.4" x14ac:dyDescent="0.3">
      <c r="A85" s="4" t="s">
        <v>746</v>
      </c>
      <c r="B85" s="4">
        <v>4719</v>
      </c>
      <c r="C85" s="4" t="s">
        <v>603</v>
      </c>
      <c r="D85" s="4" t="s">
        <v>627</v>
      </c>
      <c r="E85" s="4" t="s">
        <v>747</v>
      </c>
      <c r="F85" s="5" t="s">
        <v>550</v>
      </c>
      <c r="G85" s="6">
        <v>25401010</v>
      </c>
      <c r="H85" s="5" t="s">
        <v>551</v>
      </c>
      <c r="I85" s="5" t="s">
        <v>552</v>
      </c>
      <c r="J85" s="7">
        <v>50201010</v>
      </c>
      <c r="K85" s="8" t="s">
        <v>551</v>
      </c>
    </row>
    <row r="86" spans="1:11" customFormat="1" ht="14.4" x14ac:dyDescent="0.3">
      <c r="A86" s="4" t="s">
        <v>748</v>
      </c>
      <c r="B86" s="4">
        <v>464627</v>
      </c>
      <c r="C86" s="4" t="s">
        <v>582</v>
      </c>
      <c r="D86" s="4" t="s">
        <v>583</v>
      </c>
      <c r="E86" s="4" t="s">
        <v>749</v>
      </c>
      <c r="F86" s="5" t="s">
        <v>550</v>
      </c>
      <c r="G86" s="6">
        <v>25401010</v>
      </c>
      <c r="H86" s="5" t="s">
        <v>551</v>
      </c>
      <c r="I86" s="5" t="s">
        <v>552</v>
      </c>
      <c r="J86" s="7">
        <v>50201010</v>
      </c>
      <c r="K86" s="8" t="s">
        <v>551</v>
      </c>
    </row>
    <row r="87" spans="1:11" customFormat="1" ht="14.4" x14ac:dyDescent="0.3">
      <c r="A87" s="4" t="s">
        <v>750</v>
      </c>
      <c r="B87" s="4">
        <v>42240</v>
      </c>
      <c r="C87" s="4" t="s">
        <v>562</v>
      </c>
      <c r="D87" s="4" t="s">
        <v>563</v>
      </c>
      <c r="E87" s="4" t="s">
        <v>751</v>
      </c>
      <c r="F87" s="5" t="s">
        <v>550</v>
      </c>
      <c r="G87" s="6">
        <v>25401010</v>
      </c>
      <c r="H87" s="5" t="s">
        <v>551</v>
      </c>
      <c r="I87" s="5" t="s">
        <v>552</v>
      </c>
      <c r="J87" s="7">
        <v>50201010</v>
      </c>
      <c r="K87" s="8" t="s">
        <v>551</v>
      </c>
    </row>
    <row r="88" spans="1:11" customFormat="1" ht="14.4" x14ac:dyDescent="0.3">
      <c r="A88" s="4" t="s">
        <v>752</v>
      </c>
      <c r="B88" s="4">
        <v>18494</v>
      </c>
      <c r="C88" s="4" t="s">
        <v>596</v>
      </c>
      <c r="D88" s="4" t="s">
        <v>597</v>
      </c>
      <c r="E88" s="4" t="s">
        <v>753</v>
      </c>
      <c r="F88" s="5" t="s">
        <v>550</v>
      </c>
      <c r="G88" s="6">
        <v>25401010</v>
      </c>
      <c r="H88" s="5" t="s">
        <v>551</v>
      </c>
      <c r="I88" s="5" t="s">
        <v>552</v>
      </c>
      <c r="J88" s="7">
        <v>50201010</v>
      </c>
      <c r="K88" s="8" t="s">
        <v>551</v>
      </c>
    </row>
    <row r="89" spans="1:11" customFormat="1" ht="14.4" x14ac:dyDescent="0.3">
      <c r="A89" s="4" t="s">
        <v>754</v>
      </c>
      <c r="B89" s="4">
        <v>486717</v>
      </c>
      <c r="C89" s="4" t="s">
        <v>586</v>
      </c>
      <c r="D89" s="4" t="s">
        <v>587</v>
      </c>
      <c r="E89" s="4" t="s">
        <v>755</v>
      </c>
      <c r="F89" s="5" t="s">
        <v>550</v>
      </c>
      <c r="G89" s="6">
        <v>25401010</v>
      </c>
      <c r="H89" s="5" t="s">
        <v>551</v>
      </c>
      <c r="I89" s="5" t="s">
        <v>552</v>
      </c>
      <c r="J89" s="7">
        <v>50201010</v>
      </c>
      <c r="K89" s="8" t="s">
        <v>551</v>
      </c>
    </row>
    <row r="90" spans="1:11" customFormat="1" ht="14.4" x14ac:dyDescent="0.3">
      <c r="A90" s="4" t="s">
        <v>756</v>
      </c>
      <c r="B90" s="4">
        <v>358512</v>
      </c>
      <c r="C90" s="4" t="s">
        <v>757</v>
      </c>
      <c r="D90" s="4" t="s">
        <v>758</v>
      </c>
      <c r="E90" s="4" t="s">
        <v>759</v>
      </c>
      <c r="F90" s="5" t="s">
        <v>550</v>
      </c>
      <c r="G90" s="6">
        <v>25401010</v>
      </c>
      <c r="H90" s="5" t="s">
        <v>551</v>
      </c>
      <c r="I90" s="5" t="s">
        <v>552</v>
      </c>
      <c r="J90" s="7">
        <v>50201010</v>
      </c>
      <c r="K90" s="8" t="s">
        <v>551</v>
      </c>
    </row>
    <row r="91" spans="1:11" customFormat="1" ht="14.4" x14ac:dyDescent="0.3">
      <c r="A91" s="4" t="s">
        <v>760</v>
      </c>
      <c r="B91" s="4">
        <v>506</v>
      </c>
      <c r="C91" s="4" t="s">
        <v>547</v>
      </c>
      <c r="D91" s="4" t="s">
        <v>548</v>
      </c>
      <c r="E91" s="4" t="s">
        <v>761</v>
      </c>
      <c r="F91" s="5" t="s">
        <v>550</v>
      </c>
      <c r="G91" s="6">
        <v>25401010</v>
      </c>
      <c r="H91" s="5" t="s">
        <v>551</v>
      </c>
      <c r="I91" s="5" t="s">
        <v>552</v>
      </c>
      <c r="J91" s="7">
        <v>50201010</v>
      </c>
      <c r="K91" s="8" t="s">
        <v>551</v>
      </c>
    </row>
    <row r="92" spans="1:11" customFormat="1" ht="14.4" x14ac:dyDescent="0.3">
      <c r="A92" s="4" t="s">
        <v>762</v>
      </c>
      <c r="B92" s="4">
        <v>573767</v>
      </c>
      <c r="C92" s="4" t="s">
        <v>582</v>
      </c>
      <c r="D92" s="4" t="s">
        <v>583</v>
      </c>
      <c r="E92" s="4" t="s">
        <v>763</v>
      </c>
      <c r="F92" s="5" t="s">
        <v>550</v>
      </c>
      <c r="G92" s="6">
        <v>25401010</v>
      </c>
      <c r="H92" s="5" t="s">
        <v>551</v>
      </c>
      <c r="I92" s="5" t="s">
        <v>552</v>
      </c>
      <c r="J92" s="7">
        <v>50201010</v>
      </c>
      <c r="K92" s="8" t="s">
        <v>551</v>
      </c>
    </row>
    <row r="93" spans="1:11" customFormat="1" ht="14.4" x14ac:dyDescent="0.3">
      <c r="A93" s="4" t="s">
        <v>764</v>
      </c>
      <c r="B93" s="4">
        <v>291359</v>
      </c>
      <c r="C93" s="4" t="s">
        <v>765</v>
      </c>
      <c r="D93" s="4" t="s">
        <v>766</v>
      </c>
      <c r="E93" s="4" t="s">
        <v>767</v>
      </c>
      <c r="F93" s="5" t="s">
        <v>550</v>
      </c>
      <c r="G93" s="6">
        <v>25401010</v>
      </c>
      <c r="H93" s="5" t="s">
        <v>551</v>
      </c>
      <c r="I93" s="5" t="s">
        <v>552</v>
      </c>
      <c r="J93" s="7">
        <v>50201010</v>
      </c>
      <c r="K93" s="8" t="s">
        <v>551</v>
      </c>
    </row>
    <row r="94" spans="1:11" customFormat="1" ht="14.4" x14ac:dyDescent="0.3">
      <c r="A94" s="4" t="s">
        <v>768</v>
      </c>
      <c r="B94" s="4">
        <v>6837</v>
      </c>
      <c r="C94" s="4" t="s">
        <v>596</v>
      </c>
      <c r="D94" s="4" t="s">
        <v>597</v>
      </c>
      <c r="E94" s="4" t="s">
        <v>769</v>
      </c>
      <c r="F94" s="5" t="s">
        <v>550</v>
      </c>
      <c r="G94" s="6">
        <v>25401010</v>
      </c>
      <c r="H94" s="5" t="s">
        <v>551</v>
      </c>
      <c r="I94" s="5" t="s">
        <v>552</v>
      </c>
      <c r="J94" s="7">
        <v>50201010</v>
      </c>
      <c r="K94" s="8" t="s">
        <v>551</v>
      </c>
    </row>
    <row r="95" spans="1:11" customFormat="1" ht="14.4" x14ac:dyDescent="0.3">
      <c r="A95" s="4" t="s">
        <v>770</v>
      </c>
      <c r="B95" s="4">
        <v>35704</v>
      </c>
      <c r="C95" s="4" t="s">
        <v>562</v>
      </c>
      <c r="D95" s="4" t="s">
        <v>563</v>
      </c>
      <c r="E95" s="4" t="s">
        <v>771</v>
      </c>
      <c r="F95" s="5" t="s">
        <v>550</v>
      </c>
      <c r="G95" s="6">
        <v>25401010</v>
      </c>
      <c r="H95" s="5" t="s">
        <v>551</v>
      </c>
      <c r="I95" s="5" t="s">
        <v>552</v>
      </c>
      <c r="J95" s="7">
        <v>50201010</v>
      </c>
      <c r="K95" s="8" t="s">
        <v>551</v>
      </c>
    </row>
    <row r="96" spans="1:11" customFormat="1" ht="14.4" x14ac:dyDescent="0.3">
      <c r="A96" s="4" t="s">
        <v>772</v>
      </c>
      <c r="B96" s="4">
        <v>763462</v>
      </c>
      <c r="C96" s="4" t="s">
        <v>572</v>
      </c>
      <c r="D96" s="4" t="s">
        <v>679</v>
      </c>
      <c r="E96" s="4" t="s">
        <v>773</v>
      </c>
      <c r="F96" s="5" t="s">
        <v>550</v>
      </c>
      <c r="G96" s="6">
        <v>25401010</v>
      </c>
      <c r="H96" s="5" t="s">
        <v>551</v>
      </c>
      <c r="I96" s="5" t="s">
        <v>552</v>
      </c>
      <c r="J96" s="7">
        <v>50201010</v>
      </c>
      <c r="K96" s="8" t="s">
        <v>551</v>
      </c>
    </row>
    <row r="97" spans="1:11" customFormat="1" ht="14.4" x14ac:dyDescent="0.3">
      <c r="A97" s="4" t="s">
        <v>774</v>
      </c>
      <c r="B97" s="4">
        <v>466387</v>
      </c>
      <c r="C97" s="4" t="s">
        <v>572</v>
      </c>
      <c r="D97" s="4" t="s">
        <v>679</v>
      </c>
      <c r="E97" s="4" t="s">
        <v>775</v>
      </c>
      <c r="F97" s="5" t="s">
        <v>550</v>
      </c>
      <c r="G97" s="6">
        <v>25401010</v>
      </c>
      <c r="H97" s="5" t="s">
        <v>551</v>
      </c>
      <c r="I97" s="5" t="s">
        <v>552</v>
      </c>
      <c r="J97" s="7">
        <v>50201010</v>
      </c>
      <c r="K97" s="8" t="s">
        <v>551</v>
      </c>
    </row>
    <row r="98" spans="1:11" customFormat="1" ht="14.4" x14ac:dyDescent="0.3">
      <c r="A98" s="4" t="s">
        <v>776</v>
      </c>
      <c r="B98" s="4">
        <v>267853</v>
      </c>
      <c r="C98" s="4" t="s">
        <v>572</v>
      </c>
      <c r="D98" s="4" t="s">
        <v>597</v>
      </c>
      <c r="E98" s="4" t="s">
        <v>777</v>
      </c>
      <c r="F98" s="5" t="s">
        <v>550</v>
      </c>
      <c r="G98" s="6">
        <v>25401010</v>
      </c>
      <c r="H98" s="5" t="s">
        <v>551</v>
      </c>
      <c r="I98" s="5" t="s">
        <v>552</v>
      </c>
      <c r="J98" s="7">
        <v>50201010</v>
      </c>
      <c r="K98" s="8" t="s">
        <v>551</v>
      </c>
    </row>
    <row r="99" spans="1:11" customFormat="1" ht="14.4" x14ac:dyDescent="0.3">
      <c r="A99" s="4" t="s">
        <v>778</v>
      </c>
      <c r="B99" s="4">
        <v>65416</v>
      </c>
      <c r="C99" s="4" t="s">
        <v>572</v>
      </c>
      <c r="D99" s="4" t="s">
        <v>600</v>
      </c>
      <c r="E99" s="4" t="s">
        <v>779</v>
      </c>
      <c r="F99" s="5" t="s">
        <v>550</v>
      </c>
      <c r="G99" s="6">
        <v>25401010</v>
      </c>
      <c r="H99" s="5" t="s">
        <v>551</v>
      </c>
      <c r="I99" s="5" t="s">
        <v>552</v>
      </c>
      <c r="J99" s="7">
        <v>50201010</v>
      </c>
      <c r="K99" s="8" t="s">
        <v>551</v>
      </c>
    </row>
    <row r="100" spans="1:11" customFormat="1" ht="14.4" x14ac:dyDescent="0.3">
      <c r="A100" s="4" t="s">
        <v>780</v>
      </c>
      <c r="B100" s="4">
        <v>744297</v>
      </c>
      <c r="C100" s="4" t="s">
        <v>572</v>
      </c>
      <c r="D100" s="4" t="s">
        <v>600</v>
      </c>
      <c r="E100" s="4" t="s">
        <v>781</v>
      </c>
      <c r="F100" s="5" t="s">
        <v>550</v>
      </c>
      <c r="G100" s="6">
        <v>25401010</v>
      </c>
      <c r="H100" s="5" t="s">
        <v>551</v>
      </c>
      <c r="I100" s="5" t="s">
        <v>552</v>
      </c>
      <c r="J100" s="7">
        <v>50201010</v>
      </c>
      <c r="K100" s="8" t="s">
        <v>551</v>
      </c>
    </row>
    <row r="101" spans="1:11" customFormat="1" ht="14.4" x14ac:dyDescent="0.3">
      <c r="A101" s="4" t="s">
        <v>782</v>
      </c>
      <c r="B101" s="4">
        <v>346305</v>
      </c>
      <c r="C101" s="4" t="s">
        <v>572</v>
      </c>
      <c r="D101" s="4" t="s">
        <v>600</v>
      </c>
      <c r="E101" s="4" t="s">
        <v>783</v>
      </c>
      <c r="F101" s="5" t="s">
        <v>550</v>
      </c>
      <c r="G101" s="6">
        <v>25401010</v>
      </c>
      <c r="H101" s="5" t="s">
        <v>551</v>
      </c>
      <c r="I101" s="5" t="s">
        <v>552</v>
      </c>
      <c r="J101" s="7">
        <v>50201010</v>
      </c>
      <c r="K101" s="8" t="s">
        <v>551</v>
      </c>
    </row>
    <row r="102" spans="1:11" x14ac:dyDescent="0.25">
      <c r="A102" s="4" t="s">
        <v>784</v>
      </c>
      <c r="B102" s="4">
        <v>56232</v>
      </c>
      <c r="C102" s="4" t="s">
        <v>572</v>
      </c>
      <c r="D102" s="4" t="s">
        <v>597</v>
      </c>
      <c r="E102" s="4" t="s">
        <v>785</v>
      </c>
      <c r="F102" s="5" t="s">
        <v>550</v>
      </c>
      <c r="G102" s="6">
        <v>25401010</v>
      </c>
      <c r="H102" s="5" t="s">
        <v>551</v>
      </c>
      <c r="I102" s="5" t="s">
        <v>552</v>
      </c>
      <c r="J102" s="7">
        <v>50201010</v>
      </c>
      <c r="K102" s="8" t="s">
        <v>551</v>
      </c>
    </row>
    <row r="103" spans="1:11" customFormat="1" ht="14.4" x14ac:dyDescent="0.3">
      <c r="A103" s="4" t="s">
        <v>786</v>
      </c>
      <c r="B103" s="4">
        <v>327971</v>
      </c>
      <c r="C103" s="4" t="s">
        <v>733</v>
      </c>
      <c r="D103" s="4" t="s">
        <v>734</v>
      </c>
      <c r="E103" s="4" t="s">
        <v>787</v>
      </c>
      <c r="F103" s="5" t="s">
        <v>550</v>
      </c>
      <c r="G103" s="6">
        <v>25401010</v>
      </c>
      <c r="H103" s="5" t="s">
        <v>551</v>
      </c>
      <c r="I103" s="5" t="s">
        <v>552</v>
      </c>
      <c r="J103" s="7">
        <v>50201010</v>
      </c>
      <c r="K103" s="8" t="s">
        <v>551</v>
      </c>
    </row>
    <row r="104" spans="1:11" customFormat="1" ht="14.4" x14ac:dyDescent="0.3">
      <c r="A104" s="4" t="s">
        <v>788</v>
      </c>
      <c r="B104" s="4">
        <v>360312</v>
      </c>
      <c r="C104" s="4" t="s">
        <v>568</v>
      </c>
      <c r="D104" s="4" t="s">
        <v>608</v>
      </c>
      <c r="E104" s="4" t="s">
        <v>789</v>
      </c>
      <c r="F104" s="5" t="s">
        <v>550</v>
      </c>
      <c r="G104" s="6">
        <v>25401010</v>
      </c>
      <c r="H104" s="5" t="s">
        <v>551</v>
      </c>
      <c r="I104" s="5" t="s">
        <v>552</v>
      </c>
      <c r="J104" s="7">
        <v>50201010</v>
      </c>
      <c r="K104" s="8" t="s">
        <v>551</v>
      </c>
    </row>
    <row r="105" spans="1:11" customFormat="1" ht="14.4" x14ac:dyDescent="0.3">
      <c r="A105" s="4" t="s">
        <v>790</v>
      </c>
      <c r="B105" s="4">
        <v>710622</v>
      </c>
      <c r="C105" s="4" t="s">
        <v>603</v>
      </c>
      <c r="D105" s="4" t="s">
        <v>573</v>
      </c>
      <c r="E105" s="4" t="s">
        <v>791</v>
      </c>
      <c r="F105" s="5" t="s">
        <v>550</v>
      </c>
      <c r="G105" s="6">
        <v>25401010</v>
      </c>
      <c r="H105" s="5" t="s">
        <v>551</v>
      </c>
      <c r="I105" s="5" t="s">
        <v>552</v>
      </c>
      <c r="J105" s="7">
        <v>50201010</v>
      </c>
      <c r="K105" s="8" t="s">
        <v>551</v>
      </c>
    </row>
    <row r="106" spans="1:11" customFormat="1" ht="14.4" x14ac:dyDescent="0.3">
      <c r="A106" s="4" t="s">
        <v>792</v>
      </c>
      <c r="B106" s="4">
        <v>51411</v>
      </c>
      <c r="C106" s="4" t="s">
        <v>603</v>
      </c>
      <c r="D106" s="4" t="s">
        <v>573</v>
      </c>
      <c r="E106" s="4" t="s">
        <v>793</v>
      </c>
      <c r="F106" s="5" t="s">
        <v>550</v>
      </c>
      <c r="G106" s="6">
        <v>25401010</v>
      </c>
      <c r="H106" s="5" t="s">
        <v>551</v>
      </c>
      <c r="I106" s="5" t="s">
        <v>552</v>
      </c>
      <c r="J106" s="7">
        <v>50201010</v>
      </c>
      <c r="K106" s="8" t="s">
        <v>551</v>
      </c>
    </row>
    <row r="107" spans="1:11" customFormat="1" ht="14.4" x14ac:dyDescent="0.3">
      <c r="A107" s="4" t="s">
        <v>794</v>
      </c>
      <c r="B107" s="4">
        <v>213301</v>
      </c>
      <c r="C107" s="4" t="s">
        <v>572</v>
      </c>
      <c r="D107" s="4" t="s">
        <v>600</v>
      </c>
      <c r="E107" s="4" t="s">
        <v>795</v>
      </c>
      <c r="F107" s="5" t="s">
        <v>550</v>
      </c>
      <c r="G107" s="6">
        <v>25401010</v>
      </c>
      <c r="H107" s="5" t="s">
        <v>551</v>
      </c>
      <c r="I107" s="5" t="s">
        <v>552</v>
      </c>
      <c r="J107" s="7">
        <v>50201010</v>
      </c>
      <c r="K107" s="8" t="s">
        <v>551</v>
      </c>
    </row>
    <row r="108" spans="1:11" customFormat="1" ht="14.4" x14ac:dyDescent="0.3">
      <c r="A108" s="4" t="s">
        <v>796</v>
      </c>
      <c r="B108" s="4">
        <v>3017</v>
      </c>
      <c r="C108" s="4" t="s">
        <v>554</v>
      </c>
      <c r="D108" s="4" t="s">
        <v>555</v>
      </c>
      <c r="E108" s="4" t="s">
        <v>797</v>
      </c>
      <c r="F108" s="5" t="s">
        <v>550</v>
      </c>
      <c r="G108" s="6">
        <v>25401010</v>
      </c>
      <c r="H108" s="5" t="s">
        <v>551</v>
      </c>
      <c r="I108" s="5" t="s">
        <v>552</v>
      </c>
      <c r="J108" s="7">
        <v>50201010</v>
      </c>
      <c r="K108" s="8" t="s">
        <v>551</v>
      </c>
    </row>
    <row r="109" spans="1:11" customFormat="1" ht="14.4" x14ac:dyDescent="0.3">
      <c r="A109" s="4" t="s">
        <v>798</v>
      </c>
      <c r="B109" s="4">
        <v>226542</v>
      </c>
      <c r="C109" s="4" t="s">
        <v>799</v>
      </c>
      <c r="D109" s="4" t="s">
        <v>800</v>
      </c>
      <c r="E109" s="4" t="s">
        <v>801</v>
      </c>
      <c r="F109" s="5" t="s">
        <v>550</v>
      </c>
      <c r="G109" s="6">
        <v>25401010</v>
      </c>
      <c r="H109" s="5" t="s">
        <v>551</v>
      </c>
      <c r="I109" s="5" t="s">
        <v>552</v>
      </c>
      <c r="J109" s="7">
        <v>50201010</v>
      </c>
      <c r="K109" s="8" t="s">
        <v>551</v>
      </c>
    </row>
    <row r="110" spans="1:11" customFormat="1" ht="14.4" x14ac:dyDescent="0.3">
      <c r="A110" s="4" t="s">
        <v>802</v>
      </c>
      <c r="B110" s="4">
        <v>225892</v>
      </c>
      <c r="C110" s="4" t="s">
        <v>554</v>
      </c>
      <c r="D110" s="4" t="s">
        <v>555</v>
      </c>
      <c r="E110" s="4" t="s">
        <v>803</v>
      </c>
      <c r="F110" s="5" t="s">
        <v>550</v>
      </c>
      <c r="G110" s="6">
        <v>25401010</v>
      </c>
      <c r="H110" s="5" t="s">
        <v>551</v>
      </c>
      <c r="I110" s="5" t="s">
        <v>552</v>
      </c>
      <c r="J110" s="7">
        <v>50201010</v>
      </c>
      <c r="K110" s="8" t="s">
        <v>551</v>
      </c>
    </row>
    <row r="111" spans="1:11" customFormat="1" ht="14.4" x14ac:dyDescent="0.3">
      <c r="A111" s="4" t="s">
        <v>804</v>
      </c>
      <c r="B111" s="4">
        <v>352300</v>
      </c>
      <c r="C111" s="4" t="s">
        <v>805</v>
      </c>
      <c r="D111" s="4" t="s">
        <v>555</v>
      </c>
      <c r="E111" s="4" t="s">
        <v>806</v>
      </c>
      <c r="F111" s="5" t="s">
        <v>550</v>
      </c>
      <c r="G111" s="6">
        <v>25401010</v>
      </c>
      <c r="H111" s="5" t="s">
        <v>551</v>
      </c>
      <c r="I111" s="5" t="s">
        <v>552</v>
      </c>
      <c r="J111" s="7">
        <v>50201010</v>
      </c>
      <c r="K111" s="8" t="s">
        <v>551</v>
      </c>
    </row>
    <row r="112" spans="1:11" customFormat="1" ht="14.4" x14ac:dyDescent="0.3">
      <c r="A112" s="4" t="s">
        <v>807</v>
      </c>
      <c r="B112" s="4">
        <v>30914</v>
      </c>
      <c r="C112" s="4" t="s">
        <v>554</v>
      </c>
      <c r="D112" s="4" t="s">
        <v>555</v>
      </c>
      <c r="E112" s="4" t="s">
        <v>808</v>
      </c>
      <c r="F112" s="5" t="s">
        <v>550</v>
      </c>
      <c r="G112" s="6">
        <v>25401010</v>
      </c>
      <c r="H112" s="5" t="s">
        <v>551</v>
      </c>
      <c r="I112" s="5" t="s">
        <v>552</v>
      </c>
      <c r="J112" s="7">
        <v>50201010</v>
      </c>
      <c r="K112" s="8" t="s">
        <v>551</v>
      </c>
    </row>
    <row r="113" spans="1:11" customFormat="1" ht="14.4" x14ac:dyDescent="0.3">
      <c r="A113" s="4" t="s">
        <v>809</v>
      </c>
      <c r="B113" s="4">
        <v>209295</v>
      </c>
      <c r="C113" s="4" t="s">
        <v>810</v>
      </c>
      <c r="D113" s="4" t="s">
        <v>811</v>
      </c>
      <c r="E113" s="4" t="s">
        <v>812</v>
      </c>
      <c r="F113" s="5" t="s">
        <v>550</v>
      </c>
      <c r="G113" s="6">
        <v>25401010</v>
      </c>
      <c r="H113" s="5" t="s">
        <v>551</v>
      </c>
      <c r="I113" s="5" t="s">
        <v>552</v>
      </c>
      <c r="J113" s="7">
        <v>50201010</v>
      </c>
      <c r="K113" s="8" t="s">
        <v>551</v>
      </c>
    </row>
    <row r="114" spans="1:11" customFormat="1" ht="14.4" x14ac:dyDescent="0.3">
      <c r="A114" s="4" t="s">
        <v>813</v>
      </c>
      <c r="B114" s="4">
        <v>32059</v>
      </c>
      <c r="C114" s="4" t="s">
        <v>562</v>
      </c>
      <c r="D114" s="4" t="s">
        <v>563</v>
      </c>
      <c r="E114" s="4" t="s">
        <v>814</v>
      </c>
      <c r="F114" s="5" t="s">
        <v>550</v>
      </c>
      <c r="G114" s="6">
        <v>25401010</v>
      </c>
      <c r="H114" s="5" t="s">
        <v>551</v>
      </c>
      <c r="I114" s="5" t="s">
        <v>552</v>
      </c>
      <c r="J114" s="7">
        <v>50201010</v>
      </c>
      <c r="K114" s="8" t="s">
        <v>551</v>
      </c>
    </row>
    <row r="115" spans="1:11" customFormat="1" ht="14.4" x14ac:dyDescent="0.3">
      <c r="A115" s="4" t="s">
        <v>815</v>
      </c>
      <c r="B115" s="4">
        <v>65939</v>
      </c>
      <c r="C115" s="4" t="s">
        <v>562</v>
      </c>
      <c r="D115" s="4" t="s">
        <v>563</v>
      </c>
      <c r="E115" s="4" t="s">
        <v>816</v>
      </c>
      <c r="F115" s="5" t="s">
        <v>550</v>
      </c>
      <c r="G115" s="6">
        <v>25401010</v>
      </c>
      <c r="H115" s="5" t="s">
        <v>551</v>
      </c>
      <c r="I115" s="5" t="s">
        <v>552</v>
      </c>
      <c r="J115" s="7">
        <v>50201010</v>
      </c>
      <c r="K115" s="8" t="s">
        <v>551</v>
      </c>
    </row>
    <row r="116" spans="1:11" customFormat="1" ht="14.4" x14ac:dyDescent="0.3">
      <c r="A116" s="4" t="s">
        <v>817</v>
      </c>
      <c r="B116" s="4">
        <v>43668</v>
      </c>
      <c r="C116" s="4" t="s">
        <v>562</v>
      </c>
      <c r="D116" s="4" t="s">
        <v>563</v>
      </c>
      <c r="E116" s="4" t="s">
        <v>818</v>
      </c>
      <c r="F116" s="5" t="s">
        <v>550</v>
      </c>
      <c r="G116" s="6">
        <v>25401010</v>
      </c>
      <c r="H116" s="5" t="s">
        <v>551</v>
      </c>
      <c r="I116" s="5" t="s">
        <v>552</v>
      </c>
      <c r="J116" s="7">
        <v>50201010</v>
      </c>
      <c r="K116" s="8" t="s">
        <v>551</v>
      </c>
    </row>
    <row r="117" spans="1:11" customFormat="1" ht="14.4" x14ac:dyDescent="0.3">
      <c r="A117" s="4" t="s">
        <v>819</v>
      </c>
      <c r="B117" s="4">
        <v>33898</v>
      </c>
      <c r="C117" s="4" t="s">
        <v>562</v>
      </c>
      <c r="D117" s="4" t="s">
        <v>563</v>
      </c>
      <c r="E117" s="4" t="s">
        <v>820</v>
      </c>
      <c r="F117" s="5" t="s">
        <v>550</v>
      </c>
      <c r="G117" s="6">
        <v>25401010</v>
      </c>
      <c r="H117" s="5" t="s">
        <v>551</v>
      </c>
      <c r="I117" s="5" t="s">
        <v>552</v>
      </c>
      <c r="J117" s="7">
        <v>50201010</v>
      </c>
      <c r="K117" s="8" t="s">
        <v>551</v>
      </c>
    </row>
    <row r="118" spans="1:11" customFormat="1" ht="14.4" x14ac:dyDescent="0.3">
      <c r="A118" s="4" t="s">
        <v>821</v>
      </c>
      <c r="B118" s="4">
        <v>312685</v>
      </c>
      <c r="C118" s="4" t="s">
        <v>586</v>
      </c>
      <c r="D118" s="4" t="s">
        <v>587</v>
      </c>
      <c r="E118" s="4" t="s">
        <v>822</v>
      </c>
      <c r="F118" s="5" t="s">
        <v>550</v>
      </c>
      <c r="G118" s="6">
        <v>25401010</v>
      </c>
      <c r="H118" s="5" t="s">
        <v>551</v>
      </c>
      <c r="I118" s="5" t="s">
        <v>552</v>
      </c>
      <c r="J118" s="7">
        <v>50201010</v>
      </c>
      <c r="K118" s="8" t="s">
        <v>551</v>
      </c>
    </row>
    <row r="119" spans="1:11" customFormat="1" ht="14.4" x14ac:dyDescent="0.3">
      <c r="A119" s="4" t="s">
        <v>823</v>
      </c>
      <c r="B119" s="4">
        <v>355477</v>
      </c>
      <c r="C119" s="4" t="s">
        <v>572</v>
      </c>
      <c r="D119" s="4" t="s">
        <v>597</v>
      </c>
      <c r="E119" s="4" t="s">
        <v>824</v>
      </c>
      <c r="F119" s="5" t="s">
        <v>550</v>
      </c>
      <c r="G119" s="6">
        <v>25401010</v>
      </c>
      <c r="H119" s="5" t="s">
        <v>551</v>
      </c>
      <c r="I119" s="5" t="s">
        <v>552</v>
      </c>
      <c r="J119" s="7">
        <v>50201010</v>
      </c>
      <c r="K119" s="8" t="s">
        <v>551</v>
      </c>
    </row>
    <row r="120" spans="1:11" customFormat="1" ht="14.4" x14ac:dyDescent="0.3">
      <c r="A120" s="4" t="s">
        <v>825</v>
      </c>
      <c r="B120" s="4">
        <v>291481</v>
      </c>
      <c r="C120" s="4" t="s">
        <v>596</v>
      </c>
      <c r="D120" s="4" t="s">
        <v>597</v>
      </c>
      <c r="E120" s="4" t="s">
        <v>826</v>
      </c>
      <c r="F120" s="5" t="s">
        <v>550</v>
      </c>
      <c r="G120" s="6">
        <v>25401010</v>
      </c>
      <c r="H120" s="5" t="s">
        <v>551</v>
      </c>
      <c r="I120" s="5" t="s">
        <v>552</v>
      </c>
      <c r="J120" s="7">
        <v>50201010</v>
      </c>
      <c r="K120" s="8" t="s">
        <v>551</v>
      </c>
    </row>
    <row r="121" spans="1:11" customFormat="1" ht="14.4" x14ac:dyDescent="0.3">
      <c r="A121" s="4" t="s">
        <v>827</v>
      </c>
      <c r="B121" s="4">
        <v>15219</v>
      </c>
      <c r="C121" s="4" t="s">
        <v>582</v>
      </c>
      <c r="D121" s="4" t="s">
        <v>583</v>
      </c>
      <c r="E121" s="4" t="s">
        <v>828</v>
      </c>
      <c r="F121" s="5" t="s">
        <v>550</v>
      </c>
      <c r="G121" s="6">
        <v>25401010</v>
      </c>
      <c r="H121" s="5" t="s">
        <v>551</v>
      </c>
      <c r="I121" s="5" t="s">
        <v>552</v>
      </c>
      <c r="J121" s="7">
        <v>50201010</v>
      </c>
      <c r="K121" s="8" t="s">
        <v>551</v>
      </c>
    </row>
    <row r="122" spans="1:11" customFormat="1" ht="14.4" x14ac:dyDescent="0.3">
      <c r="A122" s="4" t="s">
        <v>829</v>
      </c>
      <c r="B122" s="4">
        <v>2902</v>
      </c>
      <c r="C122" s="4" t="s">
        <v>554</v>
      </c>
      <c r="D122" s="4" t="s">
        <v>555</v>
      </c>
      <c r="E122" s="4" t="s">
        <v>828</v>
      </c>
      <c r="F122" s="5" t="s">
        <v>550</v>
      </c>
      <c r="G122" s="6">
        <v>25401010</v>
      </c>
      <c r="H122" s="5" t="s">
        <v>551</v>
      </c>
      <c r="I122" s="5" t="s">
        <v>552</v>
      </c>
      <c r="J122" s="7">
        <v>50201010</v>
      </c>
      <c r="K122" s="8" t="s">
        <v>551</v>
      </c>
    </row>
    <row r="123" spans="1:11" customFormat="1" ht="14.4" x14ac:dyDescent="0.3">
      <c r="A123" s="4" t="s">
        <v>830</v>
      </c>
      <c r="B123" s="4">
        <v>565622</v>
      </c>
      <c r="C123" s="4" t="s">
        <v>603</v>
      </c>
      <c r="D123" s="4" t="s">
        <v>573</v>
      </c>
      <c r="E123" s="4" t="s">
        <v>831</v>
      </c>
      <c r="F123" s="5" t="s">
        <v>550</v>
      </c>
      <c r="G123" s="6">
        <v>25401010</v>
      </c>
      <c r="H123" s="5" t="s">
        <v>551</v>
      </c>
      <c r="I123" s="5" t="s">
        <v>552</v>
      </c>
      <c r="J123" s="7">
        <v>50201010</v>
      </c>
      <c r="K123" s="8" t="s">
        <v>551</v>
      </c>
    </row>
    <row r="124" spans="1:11" customFormat="1" ht="14.4" x14ac:dyDescent="0.3">
      <c r="A124" s="4" t="s">
        <v>832</v>
      </c>
      <c r="B124" s="4">
        <v>573577</v>
      </c>
      <c r="C124" s="4" t="s">
        <v>621</v>
      </c>
      <c r="D124" s="4" t="s">
        <v>622</v>
      </c>
      <c r="E124" s="4" t="s">
        <v>833</v>
      </c>
      <c r="F124" s="5" t="s">
        <v>550</v>
      </c>
      <c r="G124" s="6">
        <v>25401010</v>
      </c>
      <c r="H124" s="5" t="s">
        <v>551</v>
      </c>
      <c r="I124" s="5" t="s">
        <v>552</v>
      </c>
      <c r="J124" s="7">
        <v>50201010</v>
      </c>
      <c r="K124" s="8" t="s">
        <v>551</v>
      </c>
    </row>
    <row r="125" spans="1:11" customFormat="1" ht="14.4" x14ac:dyDescent="0.3">
      <c r="A125" s="4" t="s">
        <v>834</v>
      </c>
      <c r="B125" s="4">
        <v>46160</v>
      </c>
      <c r="C125" s="4" t="s">
        <v>554</v>
      </c>
      <c r="D125" s="4" t="s">
        <v>555</v>
      </c>
      <c r="E125" s="4" t="s">
        <v>835</v>
      </c>
      <c r="F125" s="5" t="s">
        <v>550</v>
      </c>
      <c r="G125" s="6">
        <v>25401010</v>
      </c>
      <c r="H125" s="5" t="s">
        <v>551</v>
      </c>
      <c r="I125" s="5" t="s">
        <v>552</v>
      </c>
      <c r="J125" s="7">
        <v>50201010</v>
      </c>
      <c r="K125" s="8" t="s">
        <v>551</v>
      </c>
    </row>
    <row r="126" spans="1:11" customFormat="1" ht="14.4" x14ac:dyDescent="0.3">
      <c r="A126" s="4" t="s">
        <v>836</v>
      </c>
      <c r="B126" s="4">
        <v>17148</v>
      </c>
      <c r="C126" s="4" t="s">
        <v>572</v>
      </c>
      <c r="D126" s="4" t="s">
        <v>600</v>
      </c>
      <c r="E126" s="4" t="s">
        <v>837</v>
      </c>
      <c r="F126" s="5" t="s">
        <v>550</v>
      </c>
      <c r="G126" s="6">
        <v>25401010</v>
      </c>
      <c r="H126" s="5" t="s">
        <v>551</v>
      </c>
      <c r="I126" s="5" t="s">
        <v>552</v>
      </c>
      <c r="J126" s="7">
        <v>50201010</v>
      </c>
      <c r="K126" s="8" t="s">
        <v>551</v>
      </c>
    </row>
    <row r="127" spans="1:11" customFormat="1" ht="14.4" x14ac:dyDescent="0.3">
      <c r="A127" s="4" t="s">
        <v>838</v>
      </c>
      <c r="B127" s="4">
        <v>37628</v>
      </c>
      <c r="C127" s="4" t="s">
        <v>596</v>
      </c>
      <c r="D127" s="4" t="s">
        <v>597</v>
      </c>
      <c r="E127" s="4" t="s">
        <v>839</v>
      </c>
      <c r="F127" s="5" t="s">
        <v>550</v>
      </c>
      <c r="G127" s="6">
        <v>25401010</v>
      </c>
      <c r="H127" s="5" t="s">
        <v>551</v>
      </c>
      <c r="I127" s="5" t="s">
        <v>552</v>
      </c>
      <c r="J127" s="7">
        <v>50201010</v>
      </c>
      <c r="K127" s="8" t="s">
        <v>551</v>
      </c>
    </row>
    <row r="128" spans="1:11" customFormat="1" ht="14.4" x14ac:dyDescent="0.3">
      <c r="A128" s="4" t="s">
        <v>840</v>
      </c>
      <c r="B128" s="4">
        <v>30239</v>
      </c>
      <c r="C128" s="4" t="s">
        <v>596</v>
      </c>
      <c r="D128" s="4" t="s">
        <v>597</v>
      </c>
      <c r="E128" s="4" t="s">
        <v>841</v>
      </c>
      <c r="F128" s="5" t="s">
        <v>550</v>
      </c>
      <c r="G128" s="6">
        <v>25401010</v>
      </c>
      <c r="H128" s="5" t="s">
        <v>551</v>
      </c>
      <c r="I128" s="5" t="s">
        <v>552</v>
      </c>
      <c r="J128" s="9">
        <v>50201040</v>
      </c>
      <c r="K128" s="10" t="s">
        <v>842</v>
      </c>
    </row>
    <row r="129" spans="1:11" x14ac:dyDescent="0.25">
      <c r="A129" s="4" t="s">
        <v>843</v>
      </c>
      <c r="B129" s="4">
        <v>349095</v>
      </c>
      <c r="C129" s="4" t="s">
        <v>582</v>
      </c>
      <c r="D129" s="4" t="s">
        <v>583</v>
      </c>
      <c r="E129" s="4" t="s">
        <v>844</v>
      </c>
      <c r="F129" s="5" t="s">
        <v>845</v>
      </c>
      <c r="G129" s="6">
        <v>45103010</v>
      </c>
      <c r="H129" s="5" t="s">
        <v>846</v>
      </c>
      <c r="I129" s="5" t="s">
        <v>552</v>
      </c>
      <c r="J129" s="9">
        <v>50201010</v>
      </c>
      <c r="K129" s="10" t="s">
        <v>551</v>
      </c>
    </row>
    <row r="130" spans="1:11" x14ac:dyDescent="0.25">
      <c r="A130" s="4" t="s">
        <v>847</v>
      </c>
      <c r="B130" s="4">
        <v>64924</v>
      </c>
      <c r="C130" s="4" t="s">
        <v>572</v>
      </c>
      <c r="D130" s="4" t="s">
        <v>597</v>
      </c>
      <c r="E130" s="4" t="s">
        <v>848</v>
      </c>
      <c r="F130" s="5" t="s">
        <v>845</v>
      </c>
      <c r="G130" s="6">
        <v>45103010</v>
      </c>
      <c r="H130" s="5" t="s">
        <v>846</v>
      </c>
      <c r="I130" s="5" t="s">
        <v>552</v>
      </c>
      <c r="J130" s="9">
        <v>50202020</v>
      </c>
      <c r="K130" s="10" t="s">
        <v>849</v>
      </c>
    </row>
    <row r="131" spans="1:11" x14ac:dyDescent="0.25">
      <c r="A131" s="4" t="s">
        <v>850</v>
      </c>
      <c r="B131" s="4">
        <v>703872</v>
      </c>
      <c r="C131" s="4" t="s">
        <v>621</v>
      </c>
      <c r="D131" s="4" t="s">
        <v>646</v>
      </c>
      <c r="E131" s="4" t="s">
        <v>851</v>
      </c>
      <c r="F131" s="5" t="s">
        <v>845</v>
      </c>
      <c r="G131" s="6">
        <v>45103010</v>
      </c>
      <c r="H131" s="5" t="s">
        <v>846</v>
      </c>
      <c r="I131" s="5" t="s">
        <v>552</v>
      </c>
      <c r="J131" s="9">
        <v>50202020</v>
      </c>
      <c r="K131" s="10" t="s">
        <v>849</v>
      </c>
    </row>
    <row r="132" spans="1:11" x14ac:dyDescent="0.25">
      <c r="A132" s="4" t="s">
        <v>852</v>
      </c>
      <c r="B132" s="4">
        <v>709427</v>
      </c>
      <c r="C132" s="4" t="s">
        <v>562</v>
      </c>
      <c r="D132" s="4" t="s">
        <v>563</v>
      </c>
      <c r="E132" s="4" t="s">
        <v>853</v>
      </c>
      <c r="F132" s="5" t="s">
        <v>845</v>
      </c>
      <c r="G132" s="6">
        <v>45103010</v>
      </c>
      <c r="H132" s="5" t="s">
        <v>846</v>
      </c>
      <c r="I132" s="5" t="s">
        <v>552</v>
      </c>
      <c r="J132" s="9">
        <v>50202020</v>
      </c>
      <c r="K132" s="10" t="s">
        <v>849</v>
      </c>
    </row>
    <row r="133" spans="1:11" customFormat="1" ht="14.4" x14ac:dyDescent="0.3">
      <c r="A133" s="4" t="s">
        <v>854</v>
      </c>
      <c r="B133" s="4">
        <v>697777</v>
      </c>
      <c r="C133" s="4" t="s">
        <v>562</v>
      </c>
      <c r="D133" s="4" t="s">
        <v>563</v>
      </c>
      <c r="E133" s="4" t="s">
        <v>855</v>
      </c>
      <c r="F133" s="5" t="s">
        <v>845</v>
      </c>
      <c r="G133" s="6">
        <v>45103010</v>
      </c>
      <c r="H133" s="5" t="s">
        <v>846</v>
      </c>
      <c r="I133" s="5" t="s">
        <v>552</v>
      </c>
      <c r="J133" s="9">
        <v>50202020</v>
      </c>
      <c r="K133" s="10" t="s">
        <v>849</v>
      </c>
    </row>
    <row r="134" spans="1:11" x14ac:dyDescent="0.25">
      <c r="A134" s="4" t="s">
        <v>856</v>
      </c>
      <c r="B134" s="4">
        <v>813726</v>
      </c>
      <c r="C134" s="4" t="s">
        <v>572</v>
      </c>
      <c r="D134" s="4" t="s">
        <v>573</v>
      </c>
      <c r="E134" s="4" t="s">
        <v>857</v>
      </c>
      <c r="F134" s="5" t="s">
        <v>845</v>
      </c>
      <c r="G134" s="6">
        <v>45103010</v>
      </c>
      <c r="H134" s="5" t="s">
        <v>846</v>
      </c>
      <c r="I134" s="5" t="s">
        <v>552</v>
      </c>
      <c r="J134" s="9">
        <v>50202020</v>
      </c>
      <c r="K134" s="10" t="s">
        <v>849</v>
      </c>
    </row>
    <row r="135" spans="1:11" x14ac:dyDescent="0.25">
      <c r="A135" s="4" t="s">
        <v>858</v>
      </c>
      <c r="B135" s="4">
        <v>345502</v>
      </c>
      <c r="C135" s="4" t="s">
        <v>572</v>
      </c>
      <c r="D135" s="4" t="s">
        <v>597</v>
      </c>
      <c r="E135" s="4" t="s">
        <v>859</v>
      </c>
      <c r="F135" s="5" t="s">
        <v>845</v>
      </c>
      <c r="G135" s="6">
        <v>45103010</v>
      </c>
      <c r="H135" s="5" t="s">
        <v>846</v>
      </c>
      <c r="I135" s="5" t="s">
        <v>552</v>
      </c>
      <c r="J135" s="9">
        <v>50202020</v>
      </c>
      <c r="K135" s="10" t="s">
        <v>849</v>
      </c>
    </row>
    <row r="136" spans="1:11" x14ac:dyDescent="0.25">
      <c r="A136" s="4" t="s">
        <v>860</v>
      </c>
      <c r="B136" s="4">
        <v>354132</v>
      </c>
      <c r="C136" s="4" t="s">
        <v>861</v>
      </c>
      <c r="D136" s="4" t="s">
        <v>862</v>
      </c>
      <c r="E136" s="4" t="s">
        <v>863</v>
      </c>
      <c r="F136" s="5" t="s">
        <v>845</v>
      </c>
      <c r="G136" s="6">
        <v>45103010</v>
      </c>
      <c r="H136" s="5" t="s">
        <v>846</v>
      </c>
      <c r="I136" s="5" t="s">
        <v>552</v>
      </c>
      <c r="J136" s="9">
        <v>50202020</v>
      </c>
      <c r="K136" s="10" t="s">
        <v>849</v>
      </c>
    </row>
    <row r="137" spans="1:11" customFormat="1" ht="14.4" x14ac:dyDescent="0.3">
      <c r="A137" s="4" t="s">
        <v>864</v>
      </c>
      <c r="B137" s="4">
        <v>324387</v>
      </c>
      <c r="C137" s="4" t="s">
        <v>562</v>
      </c>
      <c r="D137" s="4" t="s">
        <v>563</v>
      </c>
      <c r="E137" s="4" t="s">
        <v>865</v>
      </c>
      <c r="F137" s="5" t="s">
        <v>845</v>
      </c>
      <c r="G137" s="6">
        <v>45103010</v>
      </c>
      <c r="H137" s="5" t="s">
        <v>846</v>
      </c>
      <c r="I137" s="5" t="s">
        <v>552</v>
      </c>
      <c r="J137" s="9">
        <v>50202020</v>
      </c>
      <c r="K137" s="10" t="s">
        <v>849</v>
      </c>
    </row>
    <row r="138" spans="1:11" customFormat="1" ht="14.4" x14ac:dyDescent="0.3">
      <c r="A138" s="4" t="s">
        <v>866</v>
      </c>
      <c r="B138" s="4">
        <v>278291</v>
      </c>
      <c r="C138" s="4" t="s">
        <v>621</v>
      </c>
      <c r="D138" s="4" t="s">
        <v>646</v>
      </c>
      <c r="E138" s="4" t="s">
        <v>867</v>
      </c>
      <c r="F138" s="5" t="s">
        <v>845</v>
      </c>
      <c r="G138" s="6">
        <v>45103010</v>
      </c>
      <c r="H138" s="5" t="s">
        <v>846</v>
      </c>
      <c r="I138" s="5" t="s">
        <v>552</v>
      </c>
      <c r="J138" s="9">
        <v>50202020</v>
      </c>
      <c r="K138" s="10" t="s">
        <v>849</v>
      </c>
    </row>
    <row r="139" spans="1:11" customFormat="1" ht="14.4" x14ac:dyDescent="0.3">
      <c r="A139" s="4" t="s">
        <v>868</v>
      </c>
      <c r="B139" s="4">
        <v>212425</v>
      </c>
      <c r="C139" s="4" t="s">
        <v>572</v>
      </c>
      <c r="D139" s="4" t="s">
        <v>600</v>
      </c>
      <c r="E139" s="4" t="s">
        <v>869</v>
      </c>
      <c r="F139" s="5" t="s">
        <v>845</v>
      </c>
      <c r="G139" s="6">
        <v>45103010</v>
      </c>
      <c r="H139" s="5" t="s">
        <v>846</v>
      </c>
      <c r="I139" s="5" t="s">
        <v>552</v>
      </c>
      <c r="J139" s="9">
        <v>50202020</v>
      </c>
      <c r="K139" s="10" t="s">
        <v>849</v>
      </c>
    </row>
    <row r="140" spans="1:11" customFormat="1" ht="14.4" x14ac:dyDescent="0.3">
      <c r="A140" s="4" t="s">
        <v>870</v>
      </c>
      <c r="B140" s="4">
        <v>360187</v>
      </c>
      <c r="C140" s="4" t="s">
        <v>621</v>
      </c>
      <c r="D140" s="4" t="s">
        <v>646</v>
      </c>
      <c r="E140" s="4" t="s">
        <v>871</v>
      </c>
      <c r="F140" s="5" t="s">
        <v>845</v>
      </c>
      <c r="G140" s="6">
        <v>45103010</v>
      </c>
      <c r="H140" s="5" t="s">
        <v>846</v>
      </c>
      <c r="I140" s="5" t="s">
        <v>552</v>
      </c>
      <c r="J140" s="9">
        <v>50202020</v>
      </c>
      <c r="K140" s="10" t="s">
        <v>849</v>
      </c>
    </row>
    <row r="141" spans="1:11" customFormat="1" ht="14.4" x14ac:dyDescent="0.3">
      <c r="A141" s="4" t="s">
        <v>872</v>
      </c>
      <c r="B141" s="4">
        <v>816847</v>
      </c>
      <c r="C141" s="4" t="s">
        <v>572</v>
      </c>
      <c r="D141" s="4" t="s">
        <v>597</v>
      </c>
      <c r="E141" s="4" t="s">
        <v>873</v>
      </c>
      <c r="F141" s="5" t="s">
        <v>845</v>
      </c>
      <c r="G141" s="6">
        <v>45103010</v>
      </c>
      <c r="H141" s="5" t="s">
        <v>846</v>
      </c>
      <c r="I141" s="5" t="s">
        <v>552</v>
      </c>
      <c r="J141" s="9">
        <v>50202020</v>
      </c>
      <c r="K141" s="10" t="s">
        <v>849</v>
      </c>
    </row>
    <row r="142" spans="1:11" customFormat="1" ht="14.4" x14ac:dyDescent="0.3">
      <c r="A142" s="4" t="s">
        <v>874</v>
      </c>
      <c r="B142" s="4">
        <v>209965</v>
      </c>
      <c r="C142" s="4" t="s">
        <v>621</v>
      </c>
      <c r="D142" s="4" t="s">
        <v>646</v>
      </c>
      <c r="E142" s="4" t="s">
        <v>875</v>
      </c>
      <c r="F142" s="5" t="s">
        <v>845</v>
      </c>
      <c r="G142" s="6">
        <v>45103010</v>
      </c>
      <c r="H142" s="5" t="s">
        <v>846</v>
      </c>
      <c r="I142" s="5" t="s">
        <v>552</v>
      </c>
      <c r="J142" s="9">
        <v>50202020</v>
      </c>
      <c r="K142" s="10" t="s">
        <v>849</v>
      </c>
    </row>
    <row r="143" spans="1:11" customFormat="1" ht="14.4" x14ac:dyDescent="0.3">
      <c r="A143" s="4" t="s">
        <v>530</v>
      </c>
      <c r="B143" s="4">
        <v>51152</v>
      </c>
      <c r="C143" s="4" t="s">
        <v>603</v>
      </c>
      <c r="D143" s="4" t="s">
        <v>573</v>
      </c>
      <c r="E143" s="4" t="s">
        <v>531</v>
      </c>
      <c r="F143" s="5" t="s">
        <v>845</v>
      </c>
      <c r="G143" s="6">
        <v>45103010</v>
      </c>
      <c r="H143" s="5" t="s">
        <v>846</v>
      </c>
      <c r="I143" s="5" t="s">
        <v>552</v>
      </c>
      <c r="J143" s="9">
        <v>50202020</v>
      </c>
      <c r="K143" s="10" t="s">
        <v>849</v>
      </c>
    </row>
    <row r="144" spans="1:11" customFormat="1" ht="14.4" x14ac:dyDescent="0.3">
      <c r="A144" s="4" t="s">
        <v>876</v>
      </c>
      <c r="B144" s="4">
        <v>465197</v>
      </c>
      <c r="C144" s="4" t="s">
        <v>562</v>
      </c>
      <c r="D144" s="4" t="s">
        <v>563</v>
      </c>
      <c r="E144" s="4" t="s">
        <v>877</v>
      </c>
      <c r="F144" s="5" t="s">
        <v>845</v>
      </c>
      <c r="G144" s="6">
        <v>45103010</v>
      </c>
      <c r="H144" s="5" t="s">
        <v>846</v>
      </c>
      <c r="I144" s="5" t="s">
        <v>552</v>
      </c>
      <c r="J144" s="9">
        <v>50202020</v>
      </c>
      <c r="K144" s="10" t="s">
        <v>849</v>
      </c>
    </row>
    <row r="145" spans="1:11" customFormat="1" ht="14.4" x14ac:dyDescent="0.3">
      <c r="A145" s="4" t="s">
        <v>878</v>
      </c>
      <c r="B145" s="4">
        <v>64026</v>
      </c>
      <c r="C145" s="4" t="s">
        <v>572</v>
      </c>
      <c r="D145" s="4" t="s">
        <v>600</v>
      </c>
      <c r="E145" s="4" t="s">
        <v>879</v>
      </c>
      <c r="F145" s="5" t="s">
        <v>845</v>
      </c>
      <c r="G145" s="6">
        <v>45103010</v>
      </c>
      <c r="H145" s="5" t="s">
        <v>846</v>
      </c>
      <c r="I145" s="5" t="s">
        <v>552</v>
      </c>
      <c r="J145" s="9">
        <v>50202020</v>
      </c>
      <c r="K145" s="10" t="s">
        <v>849</v>
      </c>
    </row>
    <row r="146" spans="1:11" customFormat="1" ht="14.4" x14ac:dyDescent="0.3">
      <c r="A146" s="4" t="s">
        <v>880</v>
      </c>
      <c r="B146" s="4">
        <v>267839</v>
      </c>
      <c r="C146" s="4" t="s">
        <v>572</v>
      </c>
      <c r="D146" s="4" t="s">
        <v>600</v>
      </c>
      <c r="E146" s="4" t="s">
        <v>881</v>
      </c>
      <c r="F146" s="5" t="s">
        <v>845</v>
      </c>
      <c r="G146" s="6">
        <v>45103010</v>
      </c>
      <c r="H146" s="5" t="s">
        <v>846</v>
      </c>
      <c r="I146" s="5" t="s">
        <v>552</v>
      </c>
      <c r="J146" s="9">
        <v>50202020</v>
      </c>
      <c r="K146" s="10" t="s">
        <v>849</v>
      </c>
    </row>
    <row r="147" spans="1:11" x14ac:dyDescent="0.25">
      <c r="A147" s="4" t="s">
        <v>882</v>
      </c>
      <c r="B147" s="4">
        <v>280430</v>
      </c>
      <c r="C147" s="4" t="s">
        <v>562</v>
      </c>
      <c r="D147" s="4" t="s">
        <v>563</v>
      </c>
      <c r="E147" s="4" t="s">
        <v>883</v>
      </c>
      <c r="F147" s="5" t="s">
        <v>845</v>
      </c>
      <c r="G147" s="6">
        <v>45103010</v>
      </c>
      <c r="H147" s="5" t="s">
        <v>846</v>
      </c>
      <c r="I147" s="5" t="s">
        <v>552</v>
      </c>
      <c r="J147" s="9">
        <v>50202020</v>
      </c>
      <c r="K147" s="10" t="s">
        <v>849</v>
      </c>
    </row>
    <row r="148" spans="1:11" x14ac:dyDescent="0.25">
      <c r="A148" s="4" t="s">
        <v>884</v>
      </c>
      <c r="B148" s="4">
        <v>758544</v>
      </c>
      <c r="C148" s="4" t="s">
        <v>562</v>
      </c>
      <c r="D148" s="4" t="s">
        <v>563</v>
      </c>
      <c r="E148" s="4" t="s">
        <v>885</v>
      </c>
      <c r="F148" s="5" t="s">
        <v>845</v>
      </c>
      <c r="G148" s="6">
        <v>45103010</v>
      </c>
      <c r="H148" s="5" t="s">
        <v>846</v>
      </c>
      <c r="I148" s="5" t="s">
        <v>552</v>
      </c>
      <c r="J148" s="9">
        <v>50202020</v>
      </c>
      <c r="K148" s="10" t="s">
        <v>849</v>
      </c>
    </row>
    <row r="149" spans="1:11" customFormat="1" ht="14.4" x14ac:dyDescent="0.3">
      <c r="A149" s="4" t="s">
        <v>886</v>
      </c>
      <c r="B149" s="4">
        <v>759251</v>
      </c>
      <c r="C149" s="4" t="s">
        <v>562</v>
      </c>
      <c r="D149" s="4" t="s">
        <v>563</v>
      </c>
      <c r="E149" s="4" t="s">
        <v>887</v>
      </c>
      <c r="F149" s="5" t="s">
        <v>845</v>
      </c>
      <c r="G149" s="6">
        <v>45103010</v>
      </c>
      <c r="H149" s="5" t="s">
        <v>846</v>
      </c>
      <c r="I149" s="5" t="s">
        <v>552</v>
      </c>
      <c r="J149" s="9">
        <v>50202020</v>
      </c>
      <c r="K149" s="10" t="s">
        <v>849</v>
      </c>
    </row>
    <row r="150" spans="1:11" customFormat="1" ht="14.4" x14ac:dyDescent="0.3">
      <c r="A150" s="4" t="s">
        <v>888</v>
      </c>
      <c r="B150" s="4">
        <v>816202</v>
      </c>
      <c r="C150" s="4" t="s">
        <v>621</v>
      </c>
      <c r="D150" s="4" t="s">
        <v>646</v>
      </c>
      <c r="E150" s="4" t="s">
        <v>889</v>
      </c>
      <c r="F150" s="5" t="s">
        <v>845</v>
      </c>
      <c r="G150" s="6">
        <v>45103010</v>
      </c>
      <c r="H150" s="5" t="s">
        <v>846</v>
      </c>
      <c r="I150" s="5" t="s">
        <v>552</v>
      </c>
      <c r="J150" s="9">
        <v>50202020</v>
      </c>
      <c r="K150" s="10" t="s">
        <v>849</v>
      </c>
    </row>
    <row r="151" spans="1:11" customFormat="1" ht="14.4" x14ac:dyDescent="0.3">
      <c r="A151" s="4" t="s">
        <v>890</v>
      </c>
      <c r="B151" s="4">
        <v>751751</v>
      </c>
      <c r="C151" s="4" t="s">
        <v>621</v>
      </c>
      <c r="D151" s="4" t="s">
        <v>622</v>
      </c>
      <c r="E151" s="4" t="s">
        <v>891</v>
      </c>
      <c r="F151" s="5" t="s">
        <v>845</v>
      </c>
      <c r="G151" s="6">
        <v>45103010</v>
      </c>
      <c r="H151" s="5" t="s">
        <v>846</v>
      </c>
      <c r="I151" s="5" t="s">
        <v>552</v>
      </c>
      <c r="J151" s="9">
        <v>50202020</v>
      </c>
      <c r="K151" s="10" t="s">
        <v>849</v>
      </c>
    </row>
    <row r="152" spans="1:11" customFormat="1" ht="14.4" x14ac:dyDescent="0.3">
      <c r="A152" s="4" t="s">
        <v>892</v>
      </c>
      <c r="B152" s="4">
        <v>291162</v>
      </c>
      <c r="C152" s="4" t="s">
        <v>596</v>
      </c>
      <c r="D152" s="4" t="s">
        <v>597</v>
      </c>
      <c r="E152" s="4" t="s">
        <v>893</v>
      </c>
      <c r="F152" s="5" t="s">
        <v>845</v>
      </c>
      <c r="G152" s="6">
        <v>45103010</v>
      </c>
      <c r="H152" s="5" t="s">
        <v>846</v>
      </c>
      <c r="I152" s="5" t="s">
        <v>552</v>
      </c>
      <c r="J152" s="9">
        <v>50202020</v>
      </c>
      <c r="K152" s="10" t="s">
        <v>849</v>
      </c>
    </row>
    <row r="153" spans="1:11" customFormat="1" ht="14.4" x14ac:dyDescent="0.3">
      <c r="A153" s="4" t="s">
        <v>894</v>
      </c>
      <c r="B153" s="4">
        <v>299269</v>
      </c>
      <c r="C153" s="4" t="s">
        <v>572</v>
      </c>
      <c r="D153" s="4" t="s">
        <v>600</v>
      </c>
      <c r="E153" s="4" t="s">
        <v>895</v>
      </c>
      <c r="F153" s="5" t="s">
        <v>845</v>
      </c>
      <c r="G153" s="6">
        <v>45103010</v>
      </c>
      <c r="H153" s="5" t="s">
        <v>846</v>
      </c>
      <c r="I153" s="5" t="s">
        <v>552</v>
      </c>
      <c r="J153" s="9">
        <v>50202020</v>
      </c>
      <c r="K153" s="10" t="s">
        <v>849</v>
      </c>
    </row>
    <row r="154" spans="1:11" customFormat="1" ht="14.4" x14ac:dyDescent="0.3">
      <c r="A154" s="4" t="s">
        <v>896</v>
      </c>
      <c r="B154" s="4">
        <v>788189</v>
      </c>
      <c r="C154" s="4" t="s">
        <v>897</v>
      </c>
      <c r="D154" s="4" t="s">
        <v>898</v>
      </c>
      <c r="E154" s="4" t="s">
        <v>899</v>
      </c>
      <c r="F154" s="5" t="s">
        <v>845</v>
      </c>
      <c r="G154" s="6">
        <v>45103010</v>
      </c>
      <c r="H154" s="5" t="s">
        <v>846</v>
      </c>
      <c r="I154" s="5" t="s">
        <v>552</v>
      </c>
      <c r="J154" s="9">
        <v>50202020</v>
      </c>
      <c r="K154" s="10" t="s">
        <v>849</v>
      </c>
    </row>
    <row r="155" spans="1:11" customFormat="1" ht="14.4" x14ac:dyDescent="0.3">
      <c r="A155" s="4" t="s">
        <v>900</v>
      </c>
      <c r="B155" s="4">
        <v>698422</v>
      </c>
      <c r="C155" s="4" t="s">
        <v>572</v>
      </c>
      <c r="D155" s="4" t="s">
        <v>600</v>
      </c>
      <c r="E155" s="4" t="s">
        <v>901</v>
      </c>
      <c r="F155" s="5" t="s">
        <v>845</v>
      </c>
      <c r="G155" s="6">
        <v>45103010</v>
      </c>
      <c r="H155" s="5" t="s">
        <v>846</v>
      </c>
      <c r="I155" s="5" t="s">
        <v>552</v>
      </c>
      <c r="J155" s="9">
        <v>50202020</v>
      </c>
      <c r="K155" s="10" t="s">
        <v>849</v>
      </c>
    </row>
    <row r="156" spans="1:11" customFormat="1" ht="14.4" x14ac:dyDescent="0.3">
      <c r="A156" s="4" t="s">
        <v>902</v>
      </c>
      <c r="B156" s="4">
        <v>485912</v>
      </c>
      <c r="C156" s="4" t="s">
        <v>572</v>
      </c>
      <c r="D156" s="4" t="s">
        <v>600</v>
      </c>
      <c r="E156" s="4" t="s">
        <v>903</v>
      </c>
      <c r="F156" s="5" t="s">
        <v>845</v>
      </c>
      <c r="G156" s="6">
        <v>45103010</v>
      </c>
      <c r="H156" s="5" t="s">
        <v>846</v>
      </c>
      <c r="I156" s="5" t="s">
        <v>552</v>
      </c>
      <c r="J156" s="9">
        <v>50202020</v>
      </c>
      <c r="K156" s="10" t="s">
        <v>849</v>
      </c>
    </row>
    <row r="157" spans="1:11" x14ac:dyDescent="0.25">
      <c r="A157" s="4" t="s">
        <v>904</v>
      </c>
      <c r="B157" s="4">
        <v>709387</v>
      </c>
      <c r="C157" s="4" t="s">
        <v>562</v>
      </c>
      <c r="D157" s="4" t="s">
        <v>563</v>
      </c>
      <c r="E157" s="4" t="s">
        <v>905</v>
      </c>
      <c r="F157" s="5" t="s">
        <v>845</v>
      </c>
      <c r="G157" s="6">
        <v>45103010</v>
      </c>
      <c r="H157" s="5" t="s">
        <v>846</v>
      </c>
      <c r="I157" s="5" t="s">
        <v>552</v>
      </c>
      <c r="J157" s="9">
        <v>50202020</v>
      </c>
      <c r="K157" s="10" t="s">
        <v>849</v>
      </c>
    </row>
    <row r="158" spans="1:11" x14ac:dyDescent="0.25">
      <c r="A158" s="4" t="s">
        <v>906</v>
      </c>
      <c r="B158" s="4">
        <v>267578</v>
      </c>
      <c r="C158" s="4" t="s">
        <v>621</v>
      </c>
      <c r="D158" s="4" t="s">
        <v>646</v>
      </c>
      <c r="E158" s="4" t="s">
        <v>907</v>
      </c>
      <c r="F158" s="5" t="s">
        <v>845</v>
      </c>
      <c r="G158" s="6">
        <v>45103010</v>
      </c>
      <c r="H158" s="5" t="s">
        <v>846</v>
      </c>
      <c r="I158" s="5" t="s">
        <v>552</v>
      </c>
      <c r="J158" s="9">
        <v>50202020</v>
      </c>
      <c r="K158" s="10" t="s">
        <v>849</v>
      </c>
    </row>
    <row r="159" spans="1:11" x14ac:dyDescent="0.25">
      <c r="A159" s="4" t="s">
        <v>908</v>
      </c>
      <c r="B159" s="4">
        <v>65008</v>
      </c>
      <c r="C159" s="4" t="s">
        <v>572</v>
      </c>
      <c r="D159" s="4" t="s">
        <v>600</v>
      </c>
      <c r="E159" s="4" t="s">
        <v>909</v>
      </c>
      <c r="F159" s="5" t="s">
        <v>845</v>
      </c>
      <c r="G159" s="6">
        <v>45103010</v>
      </c>
      <c r="H159" s="5" t="s">
        <v>846</v>
      </c>
      <c r="I159" s="5" t="s">
        <v>552</v>
      </c>
      <c r="J159" s="9">
        <v>50202020</v>
      </c>
      <c r="K159" s="10" t="s">
        <v>849</v>
      </c>
    </row>
    <row r="160" spans="1:11" x14ac:dyDescent="0.25">
      <c r="A160" s="4" t="s">
        <v>910</v>
      </c>
      <c r="B160" s="4">
        <v>225888</v>
      </c>
      <c r="C160" s="4" t="s">
        <v>562</v>
      </c>
      <c r="D160" s="4" t="s">
        <v>563</v>
      </c>
      <c r="E160" s="4" t="s">
        <v>911</v>
      </c>
      <c r="F160" s="5" t="s">
        <v>845</v>
      </c>
      <c r="G160" s="6">
        <v>45103010</v>
      </c>
      <c r="H160" s="5" t="s">
        <v>846</v>
      </c>
      <c r="I160" s="5" t="s">
        <v>552</v>
      </c>
      <c r="J160" s="9">
        <v>50202020</v>
      </c>
      <c r="K160" s="10" t="s">
        <v>849</v>
      </c>
    </row>
    <row r="161" spans="1:11" customFormat="1" ht="14.4" x14ac:dyDescent="0.3">
      <c r="A161" s="4" t="s">
        <v>912</v>
      </c>
      <c r="B161" s="4">
        <v>315618</v>
      </c>
      <c r="C161" s="4" t="s">
        <v>568</v>
      </c>
      <c r="D161" s="4" t="s">
        <v>608</v>
      </c>
      <c r="E161" s="4" t="s">
        <v>913</v>
      </c>
      <c r="F161" s="5" t="s">
        <v>845</v>
      </c>
      <c r="G161" s="6">
        <v>45103010</v>
      </c>
      <c r="H161" s="5" t="s">
        <v>846</v>
      </c>
      <c r="I161" s="5" t="s">
        <v>552</v>
      </c>
      <c r="J161" s="9">
        <v>50203010</v>
      </c>
      <c r="K161" s="10" t="s">
        <v>914</v>
      </c>
    </row>
    <row r="162" spans="1:11" customFormat="1" ht="14.4" x14ac:dyDescent="0.3">
      <c r="A162" s="4" t="s">
        <v>915</v>
      </c>
      <c r="B162" s="4">
        <v>705017</v>
      </c>
      <c r="C162" s="4" t="s">
        <v>562</v>
      </c>
      <c r="D162" s="4" t="s">
        <v>563</v>
      </c>
      <c r="E162" s="4" t="s">
        <v>916</v>
      </c>
      <c r="F162" s="5" t="s">
        <v>845</v>
      </c>
      <c r="G162" s="6">
        <v>45103010</v>
      </c>
      <c r="H162" s="5" t="s">
        <v>846</v>
      </c>
      <c r="I162" s="5" t="s">
        <v>552</v>
      </c>
      <c r="J162" s="9">
        <v>50203010</v>
      </c>
      <c r="K162" s="10" t="s">
        <v>914</v>
      </c>
    </row>
    <row r="163" spans="1:11" customFormat="1" ht="14.4" x14ac:dyDescent="0.3">
      <c r="A163" s="4" t="s">
        <v>917</v>
      </c>
      <c r="B163" s="4">
        <v>31046</v>
      </c>
      <c r="C163" s="4" t="s">
        <v>562</v>
      </c>
      <c r="D163" s="4" t="s">
        <v>563</v>
      </c>
      <c r="E163" s="4" t="s">
        <v>918</v>
      </c>
      <c r="F163" s="5" t="s">
        <v>845</v>
      </c>
      <c r="G163" s="6">
        <v>45103010</v>
      </c>
      <c r="H163" s="5" t="s">
        <v>846</v>
      </c>
      <c r="I163" s="5" t="s">
        <v>552</v>
      </c>
      <c r="J163" s="9">
        <v>50203010</v>
      </c>
      <c r="K163" s="10" t="s">
        <v>914</v>
      </c>
    </row>
    <row r="164" spans="1:11" customFormat="1" ht="14.4" x14ac:dyDescent="0.3">
      <c r="A164" s="4" t="s">
        <v>165</v>
      </c>
      <c r="B164" s="4">
        <v>746591</v>
      </c>
      <c r="C164" s="4" t="s">
        <v>603</v>
      </c>
      <c r="D164" s="4" t="s">
        <v>627</v>
      </c>
      <c r="E164" s="4" t="s">
        <v>171</v>
      </c>
      <c r="F164" s="5" t="s">
        <v>845</v>
      </c>
      <c r="G164" s="6">
        <v>45103010</v>
      </c>
      <c r="H164" s="5" t="s">
        <v>846</v>
      </c>
      <c r="I164" s="5" t="s">
        <v>552</v>
      </c>
      <c r="J164" s="9">
        <v>50203010</v>
      </c>
      <c r="K164" s="10" t="s">
        <v>914</v>
      </c>
    </row>
    <row r="165" spans="1:11" customFormat="1" ht="14.4" x14ac:dyDescent="0.3">
      <c r="A165" s="4" t="s">
        <v>919</v>
      </c>
      <c r="B165" s="4">
        <v>34124</v>
      </c>
      <c r="C165" s="4" t="s">
        <v>596</v>
      </c>
      <c r="D165" s="4" t="s">
        <v>597</v>
      </c>
      <c r="E165" s="4" t="s">
        <v>920</v>
      </c>
      <c r="F165" s="5" t="s">
        <v>845</v>
      </c>
      <c r="G165" s="6">
        <v>45103010</v>
      </c>
      <c r="H165" s="5" t="s">
        <v>846</v>
      </c>
      <c r="I165" s="5" t="s">
        <v>552</v>
      </c>
      <c r="J165" s="9">
        <v>50203010</v>
      </c>
      <c r="K165" s="10" t="s">
        <v>914</v>
      </c>
    </row>
    <row r="166" spans="1:11" customFormat="1" ht="14.4" x14ac:dyDescent="0.3">
      <c r="A166" s="4" t="s">
        <v>921</v>
      </c>
      <c r="B166" s="4">
        <v>574177</v>
      </c>
      <c r="C166" s="4" t="s">
        <v>603</v>
      </c>
      <c r="D166" s="4" t="s">
        <v>710</v>
      </c>
      <c r="E166" s="4" t="s">
        <v>922</v>
      </c>
      <c r="F166" s="5" t="s">
        <v>845</v>
      </c>
      <c r="G166" s="6">
        <v>45103010</v>
      </c>
      <c r="H166" s="5" t="s">
        <v>846</v>
      </c>
      <c r="I166" s="5" t="s">
        <v>552</v>
      </c>
      <c r="J166" s="9">
        <v>50203010</v>
      </c>
      <c r="K166" s="10" t="s">
        <v>914</v>
      </c>
    </row>
    <row r="167" spans="1:11" customFormat="1" ht="14.4" x14ac:dyDescent="0.3">
      <c r="A167" s="4" t="s">
        <v>923</v>
      </c>
      <c r="B167" s="4">
        <v>763521</v>
      </c>
      <c r="C167" s="4" t="s">
        <v>603</v>
      </c>
      <c r="D167" s="4" t="s">
        <v>573</v>
      </c>
      <c r="E167" s="4" t="s">
        <v>924</v>
      </c>
      <c r="F167" s="5" t="s">
        <v>845</v>
      </c>
      <c r="G167" s="6">
        <v>45103010</v>
      </c>
      <c r="H167" s="5" t="s">
        <v>846</v>
      </c>
      <c r="I167" s="5" t="s">
        <v>550</v>
      </c>
      <c r="J167" s="9">
        <v>25502020</v>
      </c>
      <c r="K167" s="10" t="s">
        <v>925</v>
      </c>
    </row>
    <row r="168" spans="1:11" customFormat="1" ht="14.4" x14ac:dyDescent="0.3">
      <c r="A168" s="4" t="s">
        <v>926</v>
      </c>
      <c r="B168" s="4">
        <v>709557</v>
      </c>
      <c r="C168" s="4" t="s">
        <v>572</v>
      </c>
      <c r="D168" s="4" t="s">
        <v>600</v>
      </c>
      <c r="E168" s="4" t="s">
        <v>927</v>
      </c>
      <c r="F168" s="5" t="s">
        <v>845</v>
      </c>
      <c r="G168" s="6">
        <v>45103010</v>
      </c>
      <c r="H168" s="5" t="s">
        <v>846</v>
      </c>
      <c r="I168" s="5" t="s">
        <v>845</v>
      </c>
      <c r="J168" s="9">
        <v>45102030</v>
      </c>
      <c r="K168" s="10" t="s">
        <v>928</v>
      </c>
    </row>
    <row r="169" spans="1:11" customFormat="1" ht="14.4" x14ac:dyDescent="0.3">
      <c r="A169" s="4" t="s">
        <v>929</v>
      </c>
      <c r="B169" s="4">
        <v>10987</v>
      </c>
      <c r="C169" s="4" t="s">
        <v>930</v>
      </c>
      <c r="D169" s="4" t="s">
        <v>931</v>
      </c>
      <c r="E169" s="4" t="s">
        <v>932</v>
      </c>
      <c r="F169" s="5" t="s">
        <v>550</v>
      </c>
      <c r="G169" s="6">
        <v>25401020</v>
      </c>
      <c r="H169" s="5" t="s">
        <v>933</v>
      </c>
      <c r="I169" s="5" t="s">
        <v>552</v>
      </c>
      <c r="J169" s="7">
        <v>50201020</v>
      </c>
      <c r="K169" s="8" t="s">
        <v>933</v>
      </c>
    </row>
    <row r="170" spans="1:11" customFormat="1" ht="14.4" x14ac:dyDescent="0.3">
      <c r="A170" s="4" t="s">
        <v>934</v>
      </c>
      <c r="B170" s="4">
        <v>36175</v>
      </c>
      <c r="C170" s="4" t="s">
        <v>930</v>
      </c>
      <c r="D170" s="4" t="s">
        <v>931</v>
      </c>
      <c r="E170" s="4" t="s">
        <v>935</v>
      </c>
      <c r="F170" s="5" t="s">
        <v>550</v>
      </c>
      <c r="G170" s="6">
        <v>25401020</v>
      </c>
      <c r="H170" s="5" t="s">
        <v>933</v>
      </c>
      <c r="I170" s="5" t="s">
        <v>552</v>
      </c>
      <c r="J170" s="7">
        <v>50201020</v>
      </c>
      <c r="K170" s="8" t="s">
        <v>933</v>
      </c>
    </row>
    <row r="171" spans="1:11" customFormat="1" ht="14.4" x14ac:dyDescent="0.3">
      <c r="A171" s="4" t="s">
        <v>936</v>
      </c>
      <c r="B171" s="4">
        <v>277514</v>
      </c>
      <c r="C171" s="4" t="s">
        <v>603</v>
      </c>
      <c r="D171" s="4" t="s">
        <v>573</v>
      </c>
      <c r="E171" s="4" t="s">
        <v>937</v>
      </c>
      <c r="F171" s="5" t="s">
        <v>550</v>
      </c>
      <c r="G171" s="6">
        <v>25401020</v>
      </c>
      <c r="H171" s="5" t="s">
        <v>933</v>
      </c>
      <c r="I171" s="5" t="s">
        <v>552</v>
      </c>
      <c r="J171" s="7">
        <v>50201020</v>
      </c>
      <c r="K171" s="8" t="s">
        <v>933</v>
      </c>
    </row>
    <row r="172" spans="1:11" customFormat="1" ht="14.4" x14ac:dyDescent="0.3">
      <c r="A172" s="4" t="s">
        <v>938</v>
      </c>
      <c r="B172" s="4">
        <v>570492</v>
      </c>
      <c r="C172" s="4" t="s">
        <v>562</v>
      </c>
      <c r="D172" s="4" t="s">
        <v>563</v>
      </c>
      <c r="E172" s="4" t="s">
        <v>939</v>
      </c>
      <c r="F172" s="5" t="s">
        <v>550</v>
      </c>
      <c r="G172" s="6">
        <v>25401020</v>
      </c>
      <c r="H172" s="5" t="s">
        <v>933</v>
      </c>
      <c r="I172" s="5" t="s">
        <v>552</v>
      </c>
      <c r="J172" s="7">
        <v>50201020</v>
      </c>
      <c r="K172" s="8" t="s">
        <v>933</v>
      </c>
    </row>
    <row r="173" spans="1:11" customFormat="1" ht="14.4" x14ac:dyDescent="0.3">
      <c r="A173" s="4" t="s">
        <v>940</v>
      </c>
      <c r="B173" s="4">
        <v>63457</v>
      </c>
      <c r="C173" s="4" t="s">
        <v>568</v>
      </c>
      <c r="D173" s="4" t="s">
        <v>608</v>
      </c>
      <c r="E173" s="4" t="s">
        <v>941</v>
      </c>
      <c r="F173" s="5" t="s">
        <v>550</v>
      </c>
      <c r="G173" s="6">
        <v>25401020</v>
      </c>
      <c r="H173" s="5" t="s">
        <v>933</v>
      </c>
      <c r="I173" s="5" t="s">
        <v>552</v>
      </c>
      <c r="J173" s="7">
        <v>50201020</v>
      </c>
      <c r="K173" s="8" t="s">
        <v>933</v>
      </c>
    </row>
    <row r="174" spans="1:11" customFormat="1" ht="14.4" x14ac:dyDescent="0.3">
      <c r="A174" s="4" t="s">
        <v>942</v>
      </c>
      <c r="B174" s="4">
        <v>312682</v>
      </c>
      <c r="C174" s="4" t="s">
        <v>592</v>
      </c>
      <c r="D174" s="4" t="s">
        <v>593</v>
      </c>
      <c r="E174" s="4" t="s">
        <v>943</v>
      </c>
      <c r="F174" s="5" t="s">
        <v>550</v>
      </c>
      <c r="G174" s="6">
        <v>25401020</v>
      </c>
      <c r="H174" s="5" t="s">
        <v>933</v>
      </c>
      <c r="I174" s="5" t="s">
        <v>552</v>
      </c>
      <c r="J174" s="7">
        <v>50201020</v>
      </c>
      <c r="K174" s="8" t="s">
        <v>933</v>
      </c>
    </row>
    <row r="175" spans="1:11" customFormat="1" ht="14.4" x14ac:dyDescent="0.3">
      <c r="A175" s="4" t="s">
        <v>944</v>
      </c>
      <c r="B175" s="4">
        <v>40192</v>
      </c>
      <c r="C175" s="4" t="s">
        <v>945</v>
      </c>
      <c r="D175" s="4" t="s">
        <v>946</v>
      </c>
      <c r="E175" s="4" t="s">
        <v>947</v>
      </c>
      <c r="F175" s="5" t="s">
        <v>550</v>
      </c>
      <c r="G175" s="6">
        <v>25401020</v>
      </c>
      <c r="H175" s="5" t="s">
        <v>933</v>
      </c>
      <c r="I175" s="5" t="s">
        <v>552</v>
      </c>
      <c r="J175" s="7">
        <v>50201020</v>
      </c>
      <c r="K175" s="8" t="s">
        <v>933</v>
      </c>
    </row>
    <row r="176" spans="1:11" customFormat="1" ht="14.4" x14ac:dyDescent="0.3">
      <c r="A176" s="4" t="s">
        <v>948</v>
      </c>
      <c r="B176" s="4">
        <v>30185</v>
      </c>
      <c r="C176" s="4" t="s">
        <v>603</v>
      </c>
      <c r="D176" s="4" t="s">
        <v>573</v>
      </c>
      <c r="E176" s="4" t="s">
        <v>949</v>
      </c>
      <c r="F176" s="5" t="s">
        <v>550</v>
      </c>
      <c r="G176" s="6">
        <v>25401020</v>
      </c>
      <c r="H176" s="5" t="s">
        <v>933</v>
      </c>
      <c r="I176" s="5" t="s">
        <v>552</v>
      </c>
      <c r="J176" s="7">
        <v>50201020</v>
      </c>
      <c r="K176" s="8" t="s">
        <v>933</v>
      </c>
    </row>
    <row r="177" spans="1:11" customFormat="1" ht="14.4" x14ac:dyDescent="0.3">
      <c r="A177" s="4" t="s">
        <v>950</v>
      </c>
      <c r="B177" s="4">
        <v>17791</v>
      </c>
      <c r="C177" s="4" t="s">
        <v>586</v>
      </c>
      <c r="D177" s="4" t="s">
        <v>587</v>
      </c>
      <c r="E177" s="4" t="s">
        <v>951</v>
      </c>
      <c r="F177" s="5" t="s">
        <v>550</v>
      </c>
      <c r="G177" s="6">
        <v>25401020</v>
      </c>
      <c r="H177" s="5" t="s">
        <v>933</v>
      </c>
      <c r="I177" s="5" t="s">
        <v>552</v>
      </c>
      <c r="J177" s="7">
        <v>50201020</v>
      </c>
      <c r="K177" s="8" t="s">
        <v>933</v>
      </c>
    </row>
    <row r="178" spans="1:11" customFormat="1" ht="14.4" x14ac:dyDescent="0.3">
      <c r="A178" s="4" t="s">
        <v>952</v>
      </c>
      <c r="B178" s="4">
        <v>4618</v>
      </c>
      <c r="C178" s="4" t="s">
        <v>603</v>
      </c>
      <c r="D178" s="4" t="s">
        <v>627</v>
      </c>
      <c r="E178" s="4" t="s">
        <v>953</v>
      </c>
      <c r="F178" s="5" t="s">
        <v>550</v>
      </c>
      <c r="G178" s="6">
        <v>25401020</v>
      </c>
      <c r="H178" s="5" t="s">
        <v>933</v>
      </c>
      <c r="I178" s="5" t="s">
        <v>552</v>
      </c>
      <c r="J178" s="7">
        <v>50201020</v>
      </c>
      <c r="K178" s="8" t="s">
        <v>933</v>
      </c>
    </row>
    <row r="179" spans="1:11" customFormat="1" ht="14.4" x14ac:dyDescent="0.3">
      <c r="A179" s="4" t="s">
        <v>954</v>
      </c>
      <c r="B179" s="11">
        <v>9788</v>
      </c>
      <c r="C179" s="4" t="s">
        <v>603</v>
      </c>
      <c r="D179" s="4" t="s">
        <v>627</v>
      </c>
      <c r="E179" s="4" t="s">
        <v>955</v>
      </c>
      <c r="F179" s="5" t="s">
        <v>550</v>
      </c>
      <c r="G179" s="6">
        <v>25401020</v>
      </c>
      <c r="H179" s="5" t="s">
        <v>933</v>
      </c>
      <c r="I179" s="5" t="s">
        <v>552</v>
      </c>
      <c r="J179" s="7">
        <v>50201020</v>
      </c>
      <c r="K179" s="8" t="s">
        <v>933</v>
      </c>
    </row>
    <row r="180" spans="1:11" x14ac:dyDescent="0.25">
      <c r="A180" s="4" t="s">
        <v>956</v>
      </c>
      <c r="B180" s="4">
        <v>22644</v>
      </c>
      <c r="C180" s="4" t="s">
        <v>957</v>
      </c>
      <c r="D180" s="4" t="s">
        <v>573</v>
      </c>
      <c r="E180" s="4" t="s">
        <v>958</v>
      </c>
      <c r="F180" s="5" t="s">
        <v>550</v>
      </c>
      <c r="G180" s="6">
        <v>25401020</v>
      </c>
      <c r="H180" s="5" t="s">
        <v>933</v>
      </c>
      <c r="I180" s="5" t="s">
        <v>552</v>
      </c>
      <c r="J180" s="7">
        <v>50201020</v>
      </c>
      <c r="K180" s="8" t="s">
        <v>933</v>
      </c>
    </row>
    <row r="181" spans="1:11" customFormat="1" ht="14.4" x14ac:dyDescent="0.3">
      <c r="A181" s="4" t="s">
        <v>959</v>
      </c>
      <c r="B181" s="11">
        <v>295607</v>
      </c>
      <c r="C181" s="4" t="s">
        <v>957</v>
      </c>
      <c r="D181" s="4" t="s">
        <v>960</v>
      </c>
      <c r="E181" s="4" t="s">
        <v>958</v>
      </c>
      <c r="F181" s="5" t="s">
        <v>550</v>
      </c>
      <c r="G181" s="6">
        <v>25401020</v>
      </c>
      <c r="H181" s="5" t="s">
        <v>933</v>
      </c>
      <c r="I181" s="5" t="s">
        <v>552</v>
      </c>
      <c r="J181" s="7">
        <v>50201020</v>
      </c>
      <c r="K181" s="8" t="s">
        <v>933</v>
      </c>
    </row>
    <row r="182" spans="1:11" x14ac:dyDescent="0.25">
      <c r="A182" s="4" t="s">
        <v>961</v>
      </c>
      <c r="B182" s="4">
        <v>42684</v>
      </c>
      <c r="C182" s="4" t="s">
        <v>596</v>
      </c>
      <c r="D182" s="4" t="s">
        <v>597</v>
      </c>
      <c r="E182" s="4" t="s">
        <v>962</v>
      </c>
      <c r="F182" s="5" t="s">
        <v>550</v>
      </c>
      <c r="G182" s="6">
        <v>25401020</v>
      </c>
      <c r="H182" s="5" t="s">
        <v>933</v>
      </c>
      <c r="I182" s="5" t="s">
        <v>552</v>
      </c>
      <c r="J182" s="7">
        <v>50201020</v>
      </c>
      <c r="K182" s="8" t="s">
        <v>933</v>
      </c>
    </row>
    <row r="183" spans="1:11" x14ac:dyDescent="0.25">
      <c r="A183" s="4" t="s">
        <v>963</v>
      </c>
      <c r="B183" s="4">
        <v>28929</v>
      </c>
      <c r="C183" s="4" t="s">
        <v>568</v>
      </c>
      <c r="D183" s="4" t="s">
        <v>569</v>
      </c>
      <c r="E183" s="4" t="s">
        <v>964</v>
      </c>
      <c r="F183" s="5" t="s">
        <v>550</v>
      </c>
      <c r="G183" s="6">
        <v>25401020</v>
      </c>
      <c r="H183" s="5" t="s">
        <v>933</v>
      </c>
      <c r="I183" s="5" t="s">
        <v>552</v>
      </c>
      <c r="J183" s="7">
        <v>50201020</v>
      </c>
      <c r="K183" s="8" t="s">
        <v>933</v>
      </c>
    </row>
    <row r="184" spans="1:11" customFormat="1" ht="14.4" x14ac:dyDescent="0.3">
      <c r="A184" s="4" t="s">
        <v>965</v>
      </c>
      <c r="B184" s="4">
        <v>208928</v>
      </c>
      <c r="C184" s="4" t="s">
        <v>966</v>
      </c>
      <c r="D184" s="4" t="s">
        <v>967</v>
      </c>
      <c r="E184" s="4" t="s">
        <v>968</v>
      </c>
      <c r="F184" s="5" t="s">
        <v>550</v>
      </c>
      <c r="G184" s="6">
        <v>25401020</v>
      </c>
      <c r="H184" s="5" t="s">
        <v>933</v>
      </c>
      <c r="I184" s="5" t="s">
        <v>552</v>
      </c>
      <c r="J184" s="7">
        <v>50201020</v>
      </c>
      <c r="K184" s="8" t="s">
        <v>933</v>
      </c>
    </row>
    <row r="185" spans="1:11" x14ac:dyDescent="0.25">
      <c r="A185" s="4" t="s">
        <v>969</v>
      </c>
      <c r="B185" s="4">
        <v>710729</v>
      </c>
      <c r="C185" s="4" t="s">
        <v>655</v>
      </c>
      <c r="D185" s="4" t="s">
        <v>656</v>
      </c>
      <c r="E185" s="4" t="s">
        <v>970</v>
      </c>
      <c r="F185" s="5" t="s">
        <v>550</v>
      </c>
      <c r="G185" s="6">
        <v>25401020</v>
      </c>
      <c r="H185" s="5" t="s">
        <v>933</v>
      </c>
      <c r="I185" s="5" t="s">
        <v>552</v>
      </c>
      <c r="J185" s="7">
        <v>50201020</v>
      </c>
      <c r="K185" s="8" t="s">
        <v>933</v>
      </c>
    </row>
    <row r="186" spans="1:11" x14ac:dyDescent="0.25">
      <c r="A186" s="4" t="s">
        <v>971</v>
      </c>
      <c r="B186" s="4">
        <v>42089</v>
      </c>
      <c r="C186" s="4" t="s">
        <v>603</v>
      </c>
      <c r="D186" s="4" t="s">
        <v>573</v>
      </c>
      <c r="E186" s="4" t="s">
        <v>972</v>
      </c>
      <c r="F186" s="5" t="s">
        <v>550</v>
      </c>
      <c r="G186" s="6">
        <v>25401020</v>
      </c>
      <c r="H186" s="5" t="s">
        <v>933</v>
      </c>
      <c r="I186" s="5" t="s">
        <v>552</v>
      </c>
      <c r="J186" s="7">
        <v>50201020</v>
      </c>
      <c r="K186" s="8" t="s">
        <v>933</v>
      </c>
    </row>
    <row r="187" spans="1:11" x14ac:dyDescent="0.25">
      <c r="A187" s="4" t="s">
        <v>973</v>
      </c>
      <c r="B187" s="11">
        <v>42090</v>
      </c>
      <c r="C187" s="4" t="s">
        <v>603</v>
      </c>
      <c r="D187" s="4" t="s">
        <v>573</v>
      </c>
      <c r="E187" s="4" t="s">
        <v>974</v>
      </c>
      <c r="F187" s="5" t="s">
        <v>550</v>
      </c>
      <c r="G187" s="6">
        <v>25401020</v>
      </c>
      <c r="H187" s="5" t="s">
        <v>933</v>
      </c>
      <c r="I187" s="5" t="s">
        <v>552</v>
      </c>
      <c r="J187" s="7">
        <v>50201020</v>
      </c>
      <c r="K187" s="8" t="s">
        <v>933</v>
      </c>
    </row>
    <row r="188" spans="1:11" customFormat="1" ht="14.4" x14ac:dyDescent="0.3">
      <c r="A188" s="4" t="s">
        <v>975</v>
      </c>
      <c r="B188" s="11">
        <v>207081</v>
      </c>
      <c r="C188" s="4" t="s">
        <v>603</v>
      </c>
      <c r="D188" s="4" t="s">
        <v>573</v>
      </c>
      <c r="E188" s="4" t="s">
        <v>976</v>
      </c>
      <c r="F188" s="5" t="s">
        <v>550</v>
      </c>
      <c r="G188" s="6">
        <v>25401020</v>
      </c>
      <c r="H188" s="5" t="s">
        <v>933</v>
      </c>
      <c r="I188" s="5" t="s">
        <v>552</v>
      </c>
      <c r="J188" s="7">
        <v>50201020</v>
      </c>
      <c r="K188" s="8" t="s">
        <v>933</v>
      </c>
    </row>
    <row r="189" spans="1:11" x14ac:dyDescent="0.25">
      <c r="A189" s="4" t="s">
        <v>977</v>
      </c>
      <c r="B189" s="4">
        <v>212249</v>
      </c>
      <c r="C189" s="4" t="s">
        <v>978</v>
      </c>
      <c r="D189" s="4" t="s">
        <v>979</v>
      </c>
      <c r="E189" s="4" t="s">
        <v>980</v>
      </c>
      <c r="F189" s="5" t="s">
        <v>550</v>
      </c>
      <c r="G189" s="6">
        <v>25401020</v>
      </c>
      <c r="H189" s="5" t="s">
        <v>933</v>
      </c>
      <c r="I189" s="5" t="s">
        <v>552</v>
      </c>
      <c r="J189" s="7">
        <v>50201020</v>
      </c>
      <c r="K189" s="8" t="s">
        <v>933</v>
      </c>
    </row>
    <row r="190" spans="1:11" customFormat="1" ht="14.4" x14ac:dyDescent="0.3">
      <c r="A190" s="4" t="s">
        <v>981</v>
      </c>
      <c r="B190" s="4">
        <v>10435</v>
      </c>
      <c r="C190" s="4" t="s">
        <v>603</v>
      </c>
      <c r="D190" s="4" t="s">
        <v>573</v>
      </c>
      <c r="E190" s="4" t="s">
        <v>982</v>
      </c>
      <c r="F190" s="5" t="s">
        <v>550</v>
      </c>
      <c r="G190" s="6">
        <v>25401020</v>
      </c>
      <c r="H190" s="5" t="s">
        <v>933</v>
      </c>
      <c r="I190" s="5" t="s">
        <v>552</v>
      </c>
      <c r="J190" s="7">
        <v>50201020</v>
      </c>
      <c r="K190" s="8" t="s">
        <v>933</v>
      </c>
    </row>
    <row r="191" spans="1:11" customFormat="1" ht="14.4" x14ac:dyDescent="0.3">
      <c r="A191" s="4" t="s">
        <v>983</v>
      </c>
      <c r="B191" s="4">
        <v>27522</v>
      </c>
      <c r="C191" s="4" t="s">
        <v>603</v>
      </c>
      <c r="D191" s="4" t="s">
        <v>627</v>
      </c>
      <c r="E191" s="4" t="s">
        <v>984</v>
      </c>
      <c r="F191" s="5" t="s">
        <v>550</v>
      </c>
      <c r="G191" s="6">
        <v>25401020</v>
      </c>
      <c r="H191" s="5" t="s">
        <v>933</v>
      </c>
      <c r="I191" s="5" t="s">
        <v>552</v>
      </c>
      <c r="J191" s="7">
        <v>50201020</v>
      </c>
      <c r="K191" s="8" t="s">
        <v>933</v>
      </c>
    </row>
    <row r="192" spans="1:11" customFormat="1" ht="14.4" x14ac:dyDescent="0.3">
      <c r="A192" s="4" t="s">
        <v>985</v>
      </c>
      <c r="B192" s="4">
        <v>318395</v>
      </c>
      <c r="C192" s="4" t="s">
        <v>655</v>
      </c>
      <c r="D192" s="4" t="s">
        <v>656</v>
      </c>
      <c r="E192" s="4" t="s">
        <v>986</v>
      </c>
      <c r="F192" s="5" t="s">
        <v>550</v>
      </c>
      <c r="G192" s="6">
        <v>25401020</v>
      </c>
      <c r="H192" s="5" t="s">
        <v>933</v>
      </c>
      <c r="I192" s="5" t="s">
        <v>552</v>
      </c>
      <c r="J192" s="7">
        <v>50201020</v>
      </c>
      <c r="K192" s="8" t="s">
        <v>933</v>
      </c>
    </row>
    <row r="193" spans="1:11" customFormat="1" ht="14.4" x14ac:dyDescent="0.3">
      <c r="A193" s="4" t="s">
        <v>987</v>
      </c>
      <c r="B193" s="4">
        <v>32325</v>
      </c>
      <c r="C193" s="4" t="s">
        <v>603</v>
      </c>
      <c r="D193" s="4" t="s">
        <v>627</v>
      </c>
      <c r="E193" s="4" t="s">
        <v>988</v>
      </c>
      <c r="F193" s="5" t="s">
        <v>550</v>
      </c>
      <c r="G193" s="6">
        <v>25401020</v>
      </c>
      <c r="H193" s="5" t="s">
        <v>933</v>
      </c>
      <c r="I193" s="5" t="s">
        <v>552</v>
      </c>
      <c r="J193" s="7">
        <v>50201020</v>
      </c>
      <c r="K193" s="8" t="s">
        <v>933</v>
      </c>
    </row>
    <row r="194" spans="1:11" customFormat="1" ht="14.4" x14ac:dyDescent="0.3">
      <c r="A194" s="4" t="s">
        <v>989</v>
      </c>
      <c r="B194" s="4">
        <v>51662</v>
      </c>
      <c r="C194" s="4" t="s">
        <v>603</v>
      </c>
      <c r="D194" s="4" t="s">
        <v>573</v>
      </c>
      <c r="E194" s="4" t="s">
        <v>990</v>
      </c>
      <c r="F194" s="5" t="s">
        <v>550</v>
      </c>
      <c r="G194" s="6">
        <v>25401020</v>
      </c>
      <c r="H194" s="5" t="s">
        <v>933</v>
      </c>
      <c r="I194" s="5" t="s">
        <v>552</v>
      </c>
      <c r="J194" s="7">
        <v>50201020</v>
      </c>
      <c r="K194" s="8" t="s">
        <v>933</v>
      </c>
    </row>
    <row r="195" spans="1:11" customFormat="1" ht="14.4" x14ac:dyDescent="0.3">
      <c r="A195" s="4" t="s">
        <v>991</v>
      </c>
      <c r="B195" s="4">
        <v>23508</v>
      </c>
      <c r="C195" s="4" t="s">
        <v>562</v>
      </c>
      <c r="D195" s="4" t="s">
        <v>563</v>
      </c>
      <c r="E195" s="4" t="s">
        <v>992</v>
      </c>
      <c r="F195" s="5" t="s">
        <v>550</v>
      </c>
      <c r="G195" s="6">
        <v>25401020</v>
      </c>
      <c r="H195" s="5" t="s">
        <v>933</v>
      </c>
      <c r="I195" s="5" t="s">
        <v>552</v>
      </c>
      <c r="J195" s="7">
        <v>50201020</v>
      </c>
      <c r="K195" s="8" t="s">
        <v>933</v>
      </c>
    </row>
    <row r="196" spans="1:11" customFormat="1" ht="14.4" x14ac:dyDescent="0.3">
      <c r="A196" s="4" t="s">
        <v>993</v>
      </c>
      <c r="B196" s="4">
        <v>14791</v>
      </c>
      <c r="C196" s="4" t="s">
        <v>978</v>
      </c>
      <c r="D196" s="4" t="s">
        <v>979</v>
      </c>
      <c r="E196" s="4" t="s">
        <v>994</v>
      </c>
      <c r="F196" s="5" t="s">
        <v>550</v>
      </c>
      <c r="G196" s="6">
        <v>25401020</v>
      </c>
      <c r="H196" s="5" t="s">
        <v>933</v>
      </c>
      <c r="I196" s="5" t="s">
        <v>552</v>
      </c>
      <c r="J196" s="7">
        <v>50201020</v>
      </c>
      <c r="K196" s="8" t="s">
        <v>933</v>
      </c>
    </row>
    <row r="197" spans="1:11" customFormat="1" ht="14.4" x14ac:dyDescent="0.3">
      <c r="A197" s="4" t="s">
        <v>995</v>
      </c>
      <c r="B197" s="4">
        <v>210219</v>
      </c>
      <c r="C197" s="4" t="s">
        <v>930</v>
      </c>
      <c r="D197" s="4" t="s">
        <v>931</v>
      </c>
      <c r="E197" s="4" t="s">
        <v>996</v>
      </c>
      <c r="F197" s="5" t="s">
        <v>550</v>
      </c>
      <c r="G197" s="6">
        <v>25401020</v>
      </c>
      <c r="H197" s="5" t="s">
        <v>933</v>
      </c>
      <c r="I197" s="5" t="s">
        <v>552</v>
      </c>
      <c r="J197" s="7">
        <v>50201020</v>
      </c>
      <c r="K197" s="8" t="s">
        <v>933</v>
      </c>
    </row>
    <row r="198" spans="1:11" customFormat="1" ht="14.4" x14ac:dyDescent="0.3">
      <c r="A198" s="4" t="s">
        <v>997</v>
      </c>
      <c r="B198" s="4">
        <v>64281</v>
      </c>
      <c r="C198" s="4" t="s">
        <v>930</v>
      </c>
      <c r="D198" s="4" t="s">
        <v>931</v>
      </c>
      <c r="E198" s="4" t="s">
        <v>998</v>
      </c>
      <c r="F198" s="5" t="s">
        <v>550</v>
      </c>
      <c r="G198" s="6">
        <v>25401020</v>
      </c>
      <c r="H198" s="5" t="s">
        <v>933</v>
      </c>
      <c r="I198" s="5" t="s">
        <v>552</v>
      </c>
      <c r="J198" s="7">
        <v>50201020</v>
      </c>
      <c r="K198" s="8" t="s">
        <v>933</v>
      </c>
    </row>
    <row r="199" spans="1:11" customFormat="1" ht="14.4" x14ac:dyDescent="0.3">
      <c r="A199" s="4" t="s">
        <v>999</v>
      </c>
      <c r="B199" s="4">
        <v>20175</v>
      </c>
      <c r="C199" s="4" t="s">
        <v>603</v>
      </c>
      <c r="D199" s="4" t="s">
        <v>627</v>
      </c>
      <c r="E199" s="4" t="s">
        <v>665</v>
      </c>
      <c r="F199" s="5" t="s">
        <v>550</v>
      </c>
      <c r="G199" s="6">
        <v>25401020</v>
      </c>
      <c r="H199" s="5" t="s">
        <v>933</v>
      </c>
      <c r="I199" s="5" t="s">
        <v>552</v>
      </c>
      <c r="J199" s="7">
        <v>50201020</v>
      </c>
      <c r="K199" s="8" t="s">
        <v>933</v>
      </c>
    </row>
    <row r="200" spans="1:11" customFormat="1" ht="14.4" x14ac:dyDescent="0.3">
      <c r="A200" s="4" t="s">
        <v>1000</v>
      </c>
      <c r="B200" s="11">
        <v>225133</v>
      </c>
      <c r="C200" s="4" t="s">
        <v>603</v>
      </c>
      <c r="D200" s="4" t="s">
        <v>627</v>
      </c>
      <c r="E200" s="4" t="s">
        <v>1001</v>
      </c>
      <c r="F200" s="5" t="s">
        <v>550</v>
      </c>
      <c r="G200" s="6">
        <v>25401020</v>
      </c>
      <c r="H200" s="5" t="s">
        <v>933</v>
      </c>
      <c r="I200" s="5" t="s">
        <v>552</v>
      </c>
      <c r="J200" s="7">
        <v>50201020</v>
      </c>
      <c r="K200" s="8" t="s">
        <v>933</v>
      </c>
    </row>
    <row r="201" spans="1:11" customFormat="1" ht="14.4" x14ac:dyDescent="0.3">
      <c r="A201" s="4" t="s">
        <v>1002</v>
      </c>
      <c r="B201" s="4">
        <v>64445</v>
      </c>
      <c r="C201" s="4" t="s">
        <v>1003</v>
      </c>
      <c r="D201" s="4" t="s">
        <v>1004</v>
      </c>
      <c r="E201" s="4" t="s">
        <v>1005</v>
      </c>
      <c r="F201" s="5" t="s">
        <v>550</v>
      </c>
      <c r="G201" s="6">
        <v>25401020</v>
      </c>
      <c r="H201" s="5" t="s">
        <v>933</v>
      </c>
      <c r="I201" s="5" t="s">
        <v>552</v>
      </c>
      <c r="J201" s="7">
        <v>50201020</v>
      </c>
      <c r="K201" s="8" t="s">
        <v>933</v>
      </c>
    </row>
    <row r="202" spans="1:11" customFormat="1" ht="14.4" x14ac:dyDescent="0.3">
      <c r="A202" s="4" t="s">
        <v>1006</v>
      </c>
      <c r="B202" s="11">
        <v>323607</v>
      </c>
      <c r="C202" s="4" t="s">
        <v>603</v>
      </c>
      <c r="D202" s="4" t="s">
        <v>1007</v>
      </c>
      <c r="E202" s="4" t="s">
        <v>1005</v>
      </c>
      <c r="F202" s="5" t="s">
        <v>550</v>
      </c>
      <c r="G202" s="6">
        <v>25401020</v>
      </c>
      <c r="H202" s="5" t="s">
        <v>933</v>
      </c>
      <c r="I202" s="5" t="s">
        <v>552</v>
      </c>
      <c r="J202" s="7">
        <v>50201020</v>
      </c>
      <c r="K202" s="8" t="s">
        <v>933</v>
      </c>
    </row>
    <row r="203" spans="1:11" customFormat="1" ht="14.4" x14ac:dyDescent="0.3">
      <c r="A203" s="4" t="s">
        <v>1008</v>
      </c>
      <c r="B203" s="4">
        <v>11260</v>
      </c>
      <c r="C203" s="4" t="s">
        <v>1009</v>
      </c>
      <c r="D203" s="4" t="s">
        <v>1010</v>
      </c>
      <c r="E203" s="4" t="s">
        <v>1011</v>
      </c>
      <c r="F203" s="5" t="s">
        <v>550</v>
      </c>
      <c r="G203" s="6">
        <v>25401020</v>
      </c>
      <c r="H203" s="5" t="s">
        <v>933</v>
      </c>
      <c r="I203" s="5" t="s">
        <v>552</v>
      </c>
      <c r="J203" s="7">
        <v>50201020</v>
      </c>
      <c r="K203" s="8" t="s">
        <v>933</v>
      </c>
    </row>
    <row r="204" spans="1:11" customFormat="1" ht="14.4" x14ac:dyDescent="0.3">
      <c r="A204" s="4" t="s">
        <v>1012</v>
      </c>
      <c r="B204" s="4">
        <v>322705</v>
      </c>
      <c r="C204" s="4" t="s">
        <v>603</v>
      </c>
      <c r="D204" s="4" t="s">
        <v>573</v>
      </c>
      <c r="E204" s="4" t="s">
        <v>1013</v>
      </c>
      <c r="F204" s="5" t="s">
        <v>550</v>
      </c>
      <c r="G204" s="6">
        <v>25401020</v>
      </c>
      <c r="H204" s="5" t="s">
        <v>933</v>
      </c>
      <c r="I204" s="5" t="s">
        <v>552</v>
      </c>
      <c r="J204" s="7">
        <v>50201020</v>
      </c>
      <c r="K204" s="8" t="s">
        <v>933</v>
      </c>
    </row>
    <row r="205" spans="1:11" x14ac:dyDescent="0.25">
      <c r="A205" s="4" t="s">
        <v>1014</v>
      </c>
      <c r="B205" s="4">
        <v>8911</v>
      </c>
      <c r="C205" s="4" t="s">
        <v>582</v>
      </c>
      <c r="D205" s="4" t="s">
        <v>583</v>
      </c>
      <c r="E205" s="4" t="s">
        <v>1015</v>
      </c>
      <c r="F205" s="5" t="s">
        <v>550</v>
      </c>
      <c r="G205" s="6">
        <v>25401020</v>
      </c>
      <c r="H205" s="5" t="s">
        <v>933</v>
      </c>
      <c r="I205" s="5" t="s">
        <v>552</v>
      </c>
      <c r="J205" s="7">
        <v>50201020</v>
      </c>
      <c r="K205" s="8" t="s">
        <v>933</v>
      </c>
    </row>
    <row r="206" spans="1:11" x14ac:dyDescent="0.25">
      <c r="A206" s="4" t="s">
        <v>1016</v>
      </c>
      <c r="B206" s="4">
        <v>39059</v>
      </c>
      <c r="C206" s="4" t="s">
        <v>572</v>
      </c>
      <c r="D206" s="4" t="s">
        <v>600</v>
      </c>
      <c r="E206" s="4" t="s">
        <v>1017</v>
      </c>
      <c r="F206" s="5" t="s">
        <v>550</v>
      </c>
      <c r="G206" s="6">
        <v>25401020</v>
      </c>
      <c r="H206" s="5" t="s">
        <v>933</v>
      </c>
      <c r="I206" s="5" t="s">
        <v>552</v>
      </c>
      <c r="J206" s="7">
        <v>50201020</v>
      </c>
      <c r="K206" s="8" t="s">
        <v>933</v>
      </c>
    </row>
    <row r="207" spans="1:11" x14ac:dyDescent="0.25">
      <c r="A207" s="4" t="s">
        <v>1018</v>
      </c>
      <c r="B207" s="4">
        <v>31764</v>
      </c>
      <c r="C207" s="4" t="s">
        <v>1019</v>
      </c>
      <c r="D207" s="4" t="s">
        <v>1020</v>
      </c>
      <c r="E207" s="4" t="s">
        <v>1021</v>
      </c>
      <c r="F207" s="5" t="s">
        <v>550</v>
      </c>
      <c r="G207" s="6">
        <v>25401020</v>
      </c>
      <c r="H207" s="5" t="s">
        <v>933</v>
      </c>
      <c r="I207" s="5" t="s">
        <v>552</v>
      </c>
      <c r="J207" s="7">
        <v>50201020</v>
      </c>
      <c r="K207" s="8" t="s">
        <v>933</v>
      </c>
    </row>
    <row r="208" spans="1:11" customFormat="1" ht="14.4" x14ac:dyDescent="0.3">
      <c r="A208" s="4" t="s">
        <v>1022</v>
      </c>
      <c r="B208" s="4">
        <v>290765</v>
      </c>
      <c r="C208" s="4" t="s">
        <v>554</v>
      </c>
      <c r="D208" s="4" t="s">
        <v>1023</v>
      </c>
      <c r="E208" s="4" t="s">
        <v>1024</v>
      </c>
      <c r="F208" s="5" t="s">
        <v>550</v>
      </c>
      <c r="G208" s="6">
        <v>25401020</v>
      </c>
      <c r="H208" s="5" t="s">
        <v>933</v>
      </c>
      <c r="I208" s="5" t="s">
        <v>552</v>
      </c>
      <c r="J208" s="7">
        <v>50201020</v>
      </c>
      <c r="K208" s="8" t="s">
        <v>933</v>
      </c>
    </row>
    <row r="209" spans="1:11" customFormat="1" ht="14.4" x14ac:dyDescent="0.3">
      <c r="A209" s="4" t="s">
        <v>1025</v>
      </c>
      <c r="B209" s="4">
        <v>484692</v>
      </c>
      <c r="C209" s="4" t="s">
        <v>572</v>
      </c>
      <c r="D209" s="4" t="s">
        <v>679</v>
      </c>
      <c r="E209" s="4" t="s">
        <v>1026</v>
      </c>
      <c r="F209" s="5" t="s">
        <v>550</v>
      </c>
      <c r="G209" s="6">
        <v>25401020</v>
      </c>
      <c r="H209" s="5" t="s">
        <v>933</v>
      </c>
      <c r="I209" s="5" t="s">
        <v>552</v>
      </c>
      <c r="J209" s="7">
        <v>50201020</v>
      </c>
      <c r="K209" s="8" t="s">
        <v>933</v>
      </c>
    </row>
    <row r="210" spans="1:11" x14ac:dyDescent="0.25">
      <c r="A210" s="4" t="s">
        <v>1027</v>
      </c>
      <c r="B210" s="4">
        <v>277326</v>
      </c>
      <c r="C210" s="4" t="s">
        <v>621</v>
      </c>
      <c r="D210" s="4" t="s">
        <v>646</v>
      </c>
      <c r="E210" s="4" t="s">
        <v>1028</v>
      </c>
      <c r="F210" s="5" t="s">
        <v>550</v>
      </c>
      <c r="G210" s="6">
        <v>25401020</v>
      </c>
      <c r="H210" s="5" t="s">
        <v>933</v>
      </c>
      <c r="I210" s="5" t="s">
        <v>552</v>
      </c>
      <c r="J210" s="7">
        <v>50201020</v>
      </c>
      <c r="K210" s="8" t="s">
        <v>933</v>
      </c>
    </row>
    <row r="211" spans="1:11" x14ac:dyDescent="0.25">
      <c r="A211" s="4" t="s">
        <v>1029</v>
      </c>
      <c r="B211" s="4">
        <v>267468</v>
      </c>
      <c r="C211" s="4" t="s">
        <v>621</v>
      </c>
      <c r="D211" s="4" t="s">
        <v>646</v>
      </c>
      <c r="E211" s="4" t="s">
        <v>1030</v>
      </c>
      <c r="F211" s="5" t="s">
        <v>550</v>
      </c>
      <c r="G211" s="6">
        <v>25401020</v>
      </c>
      <c r="H211" s="5" t="s">
        <v>933</v>
      </c>
      <c r="I211" s="5" t="s">
        <v>552</v>
      </c>
      <c r="J211" s="7">
        <v>50201020</v>
      </c>
      <c r="K211" s="8" t="s">
        <v>933</v>
      </c>
    </row>
    <row r="212" spans="1:11" customFormat="1" ht="14.4" x14ac:dyDescent="0.3">
      <c r="A212" s="4" t="s">
        <v>1031</v>
      </c>
      <c r="B212" s="4">
        <v>13373</v>
      </c>
      <c r="C212" s="4" t="s">
        <v>547</v>
      </c>
      <c r="D212" s="4" t="s">
        <v>548</v>
      </c>
      <c r="E212" s="4" t="s">
        <v>1032</v>
      </c>
      <c r="F212" s="5" t="s">
        <v>550</v>
      </c>
      <c r="G212" s="6">
        <v>25401020</v>
      </c>
      <c r="H212" s="5" t="s">
        <v>933</v>
      </c>
      <c r="I212" s="5" t="s">
        <v>552</v>
      </c>
      <c r="J212" s="7">
        <v>50201020</v>
      </c>
      <c r="K212" s="8" t="s">
        <v>933</v>
      </c>
    </row>
    <row r="213" spans="1:11" customFormat="1" ht="14.4" x14ac:dyDescent="0.3">
      <c r="A213" s="4" t="s">
        <v>1033</v>
      </c>
      <c r="B213" s="4">
        <v>690102</v>
      </c>
      <c r="C213" s="4" t="s">
        <v>582</v>
      </c>
      <c r="D213" s="4" t="s">
        <v>583</v>
      </c>
      <c r="E213" s="4" t="s">
        <v>1034</v>
      </c>
      <c r="F213" s="5" t="s">
        <v>550</v>
      </c>
      <c r="G213" s="6">
        <v>25401020</v>
      </c>
      <c r="H213" s="5" t="s">
        <v>933</v>
      </c>
      <c r="I213" s="5" t="s">
        <v>552</v>
      </c>
      <c r="J213" s="7">
        <v>50201020</v>
      </c>
      <c r="K213" s="8" t="s">
        <v>933</v>
      </c>
    </row>
    <row r="214" spans="1:11" x14ac:dyDescent="0.25">
      <c r="A214" s="4" t="s">
        <v>1035</v>
      </c>
      <c r="B214" s="4">
        <v>41295</v>
      </c>
      <c r="C214" s="4" t="s">
        <v>586</v>
      </c>
      <c r="D214" s="4" t="s">
        <v>587</v>
      </c>
      <c r="E214" s="4" t="s">
        <v>1036</v>
      </c>
      <c r="F214" s="5" t="s">
        <v>550</v>
      </c>
      <c r="G214" s="6">
        <v>25401020</v>
      </c>
      <c r="H214" s="5" t="s">
        <v>933</v>
      </c>
      <c r="I214" s="5" t="s">
        <v>552</v>
      </c>
      <c r="J214" s="7">
        <v>50201020</v>
      </c>
      <c r="K214" s="8" t="s">
        <v>933</v>
      </c>
    </row>
    <row r="215" spans="1:11" x14ac:dyDescent="0.25">
      <c r="A215" s="4" t="s">
        <v>1037</v>
      </c>
      <c r="B215" s="4">
        <v>64211</v>
      </c>
      <c r="C215" s="4" t="s">
        <v>978</v>
      </c>
      <c r="D215" s="4" t="s">
        <v>979</v>
      </c>
      <c r="E215" s="4" t="s">
        <v>1038</v>
      </c>
      <c r="F215" s="5" t="s">
        <v>550</v>
      </c>
      <c r="G215" s="6">
        <v>25401020</v>
      </c>
      <c r="H215" s="5" t="s">
        <v>933</v>
      </c>
      <c r="I215" s="5" t="s">
        <v>552</v>
      </c>
      <c r="J215" s="7">
        <v>50201020</v>
      </c>
      <c r="K215" s="8" t="s">
        <v>933</v>
      </c>
    </row>
    <row r="216" spans="1:11" customFormat="1" ht="14.4" x14ac:dyDescent="0.3">
      <c r="A216" s="4" t="s">
        <v>1039</v>
      </c>
      <c r="B216" s="4">
        <v>8432</v>
      </c>
      <c r="C216" s="4" t="s">
        <v>592</v>
      </c>
      <c r="D216" s="4" t="s">
        <v>593</v>
      </c>
      <c r="E216" s="4" t="s">
        <v>1040</v>
      </c>
      <c r="F216" s="5" t="s">
        <v>550</v>
      </c>
      <c r="G216" s="6">
        <v>25401020</v>
      </c>
      <c r="H216" s="5" t="s">
        <v>933</v>
      </c>
      <c r="I216" s="5" t="s">
        <v>552</v>
      </c>
      <c r="J216" s="7">
        <v>50201020</v>
      </c>
      <c r="K216" s="8" t="s">
        <v>933</v>
      </c>
    </row>
    <row r="217" spans="1:11" customFormat="1" ht="14.4" x14ac:dyDescent="0.3">
      <c r="A217" s="4" t="s">
        <v>1041</v>
      </c>
      <c r="B217" s="4">
        <v>41677</v>
      </c>
      <c r="C217" s="4" t="s">
        <v>945</v>
      </c>
      <c r="D217" s="4" t="s">
        <v>946</v>
      </c>
      <c r="E217" s="4" t="s">
        <v>1042</v>
      </c>
      <c r="F217" s="5" t="s">
        <v>550</v>
      </c>
      <c r="G217" s="6">
        <v>25401020</v>
      </c>
      <c r="H217" s="5" t="s">
        <v>933</v>
      </c>
      <c r="I217" s="5" t="s">
        <v>552</v>
      </c>
      <c r="J217" s="7">
        <v>50201020</v>
      </c>
      <c r="K217" s="8" t="s">
        <v>933</v>
      </c>
    </row>
    <row r="218" spans="1:11" x14ac:dyDescent="0.25">
      <c r="A218" s="4" t="s">
        <v>1043</v>
      </c>
      <c r="B218" s="4">
        <v>16536</v>
      </c>
      <c r="C218" s="4" t="s">
        <v>611</v>
      </c>
      <c r="D218" s="4" t="s">
        <v>612</v>
      </c>
      <c r="E218" s="4" t="s">
        <v>1044</v>
      </c>
      <c r="F218" s="5" t="s">
        <v>550</v>
      </c>
      <c r="G218" s="6">
        <v>25401020</v>
      </c>
      <c r="H218" s="5" t="s">
        <v>933</v>
      </c>
      <c r="I218" s="5" t="s">
        <v>552</v>
      </c>
      <c r="J218" s="7">
        <v>50201020</v>
      </c>
      <c r="K218" s="8" t="s">
        <v>933</v>
      </c>
    </row>
    <row r="219" spans="1:11" x14ac:dyDescent="0.25">
      <c r="A219" s="4" t="s">
        <v>1045</v>
      </c>
      <c r="B219" s="4">
        <v>29894</v>
      </c>
      <c r="C219" s="4" t="s">
        <v>978</v>
      </c>
      <c r="D219" s="4" t="s">
        <v>979</v>
      </c>
      <c r="E219" s="4" t="s">
        <v>1046</v>
      </c>
      <c r="F219" s="5" t="s">
        <v>550</v>
      </c>
      <c r="G219" s="6">
        <v>25401020</v>
      </c>
      <c r="H219" s="5" t="s">
        <v>933</v>
      </c>
      <c r="I219" s="5" t="s">
        <v>552</v>
      </c>
      <c r="J219" s="7">
        <v>50201020</v>
      </c>
      <c r="K219" s="8" t="s">
        <v>933</v>
      </c>
    </row>
    <row r="220" spans="1:11" x14ac:dyDescent="0.25">
      <c r="A220" s="4" t="s">
        <v>1047</v>
      </c>
      <c r="B220" s="4">
        <v>327729</v>
      </c>
      <c r="C220" s="4" t="s">
        <v>586</v>
      </c>
      <c r="D220" s="4" t="s">
        <v>587</v>
      </c>
      <c r="E220" s="4" t="s">
        <v>1048</v>
      </c>
      <c r="F220" s="5" t="s">
        <v>550</v>
      </c>
      <c r="G220" s="6">
        <v>25401020</v>
      </c>
      <c r="H220" s="5" t="s">
        <v>933</v>
      </c>
      <c r="I220" s="5" t="s">
        <v>552</v>
      </c>
      <c r="J220" s="7">
        <v>50201020</v>
      </c>
      <c r="K220" s="8" t="s">
        <v>933</v>
      </c>
    </row>
    <row r="221" spans="1:11" customFormat="1" ht="14.4" x14ac:dyDescent="0.3">
      <c r="A221" s="4" t="s">
        <v>1049</v>
      </c>
      <c r="B221" s="4">
        <v>22978</v>
      </c>
      <c r="C221" s="4" t="s">
        <v>1050</v>
      </c>
      <c r="D221" s="4" t="s">
        <v>1051</v>
      </c>
      <c r="E221" s="4" t="s">
        <v>1052</v>
      </c>
      <c r="F221" s="5" t="s">
        <v>550</v>
      </c>
      <c r="G221" s="6">
        <v>25401020</v>
      </c>
      <c r="H221" s="5" t="s">
        <v>933</v>
      </c>
      <c r="I221" s="5" t="s">
        <v>552</v>
      </c>
      <c r="J221" s="7">
        <v>50201020</v>
      </c>
      <c r="K221" s="8" t="s">
        <v>933</v>
      </c>
    </row>
    <row r="222" spans="1:11" customFormat="1" ht="14.4" x14ac:dyDescent="0.3">
      <c r="A222" s="4" t="s">
        <v>1053</v>
      </c>
      <c r="B222" s="11">
        <v>22979</v>
      </c>
      <c r="C222" s="4" t="s">
        <v>1050</v>
      </c>
      <c r="D222" s="4" t="s">
        <v>1051</v>
      </c>
      <c r="E222" s="4" t="s">
        <v>1054</v>
      </c>
      <c r="F222" s="5" t="s">
        <v>550</v>
      </c>
      <c r="G222" s="6">
        <v>25401020</v>
      </c>
      <c r="H222" s="5" t="s">
        <v>933</v>
      </c>
      <c r="I222" s="5" t="s">
        <v>552</v>
      </c>
      <c r="J222" s="7">
        <v>50201020</v>
      </c>
      <c r="K222" s="8" t="s">
        <v>933</v>
      </c>
    </row>
    <row r="223" spans="1:11" customFormat="1" ht="14.4" x14ac:dyDescent="0.3">
      <c r="A223" s="4" t="s">
        <v>1055</v>
      </c>
      <c r="B223" s="4">
        <v>747053</v>
      </c>
      <c r="C223" s="4" t="s">
        <v>655</v>
      </c>
      <c r="D223" s="4" t="s">
        <v>656</v>
      </c>
      <c r="E223" s="4" t="s">
        <v>1056</v>
      </c>
      <c r="F223" s="5" t="s">
        <v>550</v>
      </c>
      <c r="G223" s="6">
        <v>25401020</v>
      </c>
      <c r="H223" s="5" t="s">
        <v>933</v>
      </c>
      <c r="I223" s="5" t="s">
        <v>552</v>
      </c>
      <c r="J223" s="7">
        <v>50201020</v>
      </c>
      <c r="K223" s="8" t="s">
        <v>933</v>
      </c>
    </row>
    <row r="224" spans="1:11" customFormat="1" ht="14.4" x14ac:dyDescent="0.3">
      <c r="A224" s="4" t="s">
        <v>1057</v>
      </c>
      <c r="B224" s="4">
        <v>297249</v>
      </c>
      <c r="C224" s="4" t="s">
        <v>655</v>
      </c>
      <c r="D224" s="4" t="s">
        <v>656</v>
      </c>
      <c r="E224" s="4" t="s">
        <v>1058</v>
      </c>
      <c r="F224" s="5" t="s">
        <v>550</v>
      </c>
      <c r="G224" s="6">
        <v>25401020</v>
      </c>
      <c r="H224" s="5" t="s">
        <v>933</v>
      </c>
      <c r="I224" s="5" t="s">
        <v>552</v>
      </c>
      <c r="J224" s="7">
        <v>50201020</v>
      </c>
      <c r="K224" s="8" t="s">
        <v>933</v>
      </c>
    </row>
    <row r="225" spans="1:11" customFormat="1" ht="14.4" x14ac:dyDescent="0.3">
      <c r="A225" s="4" t="s">
        <v>1059</v>
      </c>
      <c r="B225" s="4">
        <v>40617</v>
      </c>
      <c r="C225" s="4" t="s">
        <v>603</v>
      </c>
      <c r="D225" s="4" t="s">
        <v>573</v>
      </c>
      <c r="E225" s="4" t="s">
        <v>1060</v>
      </c>
      <c r="F225" s="5" t="s">
        <v>550</v>
      </c>
      <c r="G225" s="6">
        <v>25401020</v>
      </c>
      <c r="H225" s="5" t="s">
        <v>933</v>
      </c>
      <c r="I225" s="5" t="s">
        <v>552</v>
      </c>
      <c r="J225" s="7">
        <v>50201020</v>
      </c>
      <c r="K225" s="8" t="s">
        <v>933</v>
      </c>
    </row>
    <row r="226" spans="1:11" customFormat="1" ht="14.4" x14ac:dyDescent="0.3">
      <c r="A226" s="4" t="s">
        <v>1061</v>
      </c>
      <c r="B226" s="4">
        <v>345696</v>
      </c>
      <c r="C226" s="4" t="s">
        <v>582</v>
      </c>
      <c r="D226" s="4" t="s">
        <v>583</v>
      </c>
      <c r="E226" s="4" t="s">
        <v>1062</v>
      </c>
      <c r="F226" s="5" t="s">
        <v>550</v>
      </c>
      <c r="G226" s="6">
        <v>25401020</v>
      </c>
      <c r="H226" s="5" t="s">
        <v>933</v>
      </c>
      <c r="I226" s="5" t="s">
        <v>552</v>
      </c>
      <c r="J226" s="7">
        <v>50201020</v>
      </c>
      <c r="K226" s="8" t="s">
        <v>933</v>
      </c>
    </row>
    <row r="227" spans="1:11" customFormat="1" ht="14.4" x14ac:dyDescent="0.3">
      <c r="A227" s="4" t="s">
        <v>1063</v>
      </c>
      <c r="B227" s="4">
        <v>576762</v>
      </c>
      <c r="C227" s="4" t="s">
        <v>562</v>
      </c>
      <c r="D227" s="4" t="s">
        <v>563</v>
      </c>
      <c r="E227" s="4" t="s">
        <v>1064</v>
      </c>
      <c r="F227" s="5" t="s">
        <v>550</v>
      </c>
      <c r="G227" s="6">
        <v>25401020</v>
      </c>
      <c r="H227" s="5" t="s">
        <v>933</v>
      </c>
      <c r="I227" s="5" t="s">
        <v>552</v>
      </c>
      <c r="J227" s="7">
        <v>50201020</v>
      </c>
      <c r="K227" s="8" t="s">
        <v>933</v>
      </c>
    </row>
    <row r="228" spans="1:11" customFormat="1" ht="14.4" x14ac:dyDescent="0.3">
      <c r="A228" s="4" t="s">
        <v>1065</v>
      </c>
      <c r="B228" s="4">
        <v>1785</v>
      </c>
      <c r="C228" s="4" t="s">
        <v>562</v>
      </c>
      <c r="D228" s="4" t="s">
        <v>563</v>
      </c>
      <c r="E228" s="4" t="s">
        <v>1066</v>
      </c>
      <c r="F228" s="5" t="s">
        <v>550</v>
      </c>
      <c r="G228" s="6">
        <v>25401020</v>
      </c>
      <c r="H228" s="5" t="s">
        <v>933</v>
      </c>
      <c r="I228" s="5" t="s">
        <v>552</v>
      </c>
      <c r="J228" s="7">
        <v>50201020</v>
      </c>
      <c r="K228" s="8" t="s">
        <v>933</v>
      </c>
    </row>
    <row r="229" spans="1:11" customFormat="1" ht="14.4" x14ac:dyDescent="0.3">
      <c r="A229" s="4" t="s">
        <v>1067</v>
      </c>
      <c r="B229" s="4">
        <v>31866</v>
      </c>
      <c r="C229" s="4" t="s">
        <v>547</v>
      </c>
      <c r="D229" s="4" t="s">
        <v>548</v>
      </c>
      <c r="E229" s="4" t="s">
        <v>1068</v>
      </c>
      <c r="F229" s="5" t="s">
        <v>550</v>
      </c>
      <c r="G229" s="6">
        <v>25401020</v>
      </c>
      <c r="H229" s="5" t="s">
        <v>933</v>
      </c>
      <c r="I229" s="5" t="s">
        <v>552</v>
      </c>
      <c r="J229" s="7">
        <v>50201020</v>
      </c>
      <c r="K229" s="8" t="s">
        <v>933</v>
      </c>
    </row>
    <row r="230" spans="1:11" customFormat="1" ht="14.4" x14ac:dyDescent="0.3">
      <c r="A230" s="4" t="s">
        <v>1069</v>
      </c>
      <c r="B230" s="4">
        <v>31980</v>
      </c>
      <c r="C230" s="4" t="s">
        <v>596</v>
      </c>
      <c r="D230" s="4" t="s">
        <v>597</v>
      </c>
      <c r="E230" s="4" t="s">
        <v>1070</v>
      </c>
      <c r="F230" s="5" t="s">
        <v>550</v>
      </c>
      <c r="G230" s="6">
        <v>25401020</v>
      </c>
      <c r="H230" s="5" t="s">
        <v>933</v>
      </c>
      <c r="I230" s="5" t="s">
        <v>552</v>
      </c>
      <c r="J230" s="7">
        <v>50201020</v>
      </c>
      <c r="K230" s="8" t="s">
        <v>933</v>
      </c>
    </row>
    <row r="231" spans="1:11" customFormat="1" ht="14.4" x14ac:dyDescent="0.3">
      <c r="A231" s="4" t="s">
        <v>1071</v>
      </c>
      <c r="B231" s="4">
        <v>9097</v>
      </c>
      <c r="C231" s="4" t="s">
        <v>582</v>
      </c>
      <c r="D231" s="4" t="s">
        <v>583</v>
      </c>
      <c r="E231" s="4" t="s">
        <v>1019</v>
      </c>
      <c r="F231" s="5" t="s">
        <v>550</v>
      </c>
      <c r="G231" s="6">
        <v>25401020</v>
      </c>
      <c r="H231" s="5" t="s">
        <v>933</v>
      </c>
      <c r="I231" s="5" t="s">
        <v>552</v>
      </c>
      <c r="J231" s="7">
        <v>50201020</v>
      </c>
      <c r="K231" s="8" t="s">
        <v>933</v>
      </c>
    </row>
    <row r="232" spans="1:11" customFormat="1" ht="14.4" x14ac:dyDescent="0.3">
      <c r="A232" s="4" t="s">
        <v>1072</v>
      </c>
      <c r="B232" s="4">
        <v>23507</v>
      </c>
      <c r="C232" s="4" t="s">
        <v>799</v>
      </c>
      <c r="D232" s="4" t="s">
        <v>800</v>
      </c>
      <c r="E232" s="4" t="s">
        <v>1073</v>
      </c>
      <c r="F232" s="5" t="s">
        <v>550</v>
      </c>
      <c r="G232" s="6">
        <v>25401020</v>
      </c>
      <c r="H232" s="5" t="s">
        <v>933</v>
      </c>
      <c r="I232" s="5" t="s">
        <v>552</v>
      </c>
      <c r="J232" s="7">
        <v>50201020</v>
      </c>
      <c r="K232" s="8" t="s">
        <v>933</v>
      </c>
    </row>
    <row r="233" spans="1:11" customFormat="1" ht="14.4" x14ac:dyDescent="0.3">
      <c r="A233" s="4" t="s">
        <v>1074</v>
      </c>
      <c r="B233" s="4">
        <v>759237</v>
      </c>
      <c r="C233" s="4" t="s">
        <v>978</v>
      </c>
      <c r="D233" s="4" t="s">
        <v>979</v>
      </c>
      <c r="E233" s="4" t="s">
        <v>1075</v>
      </c>
      <c r="F233" s="5" t="s">
        <v>550</v>
      </c>
      <c r="G233" s="6">
        <v>25401020</v>
      </c>
      <c r="H233" s="5" t="s">
        <v>933</v>
      </c>
      <c r="I233" s="5" t="s">
        <v>552</v>
      </c>
      <c r="J233" s="7">
        <v>50201020</v>
      </c>
      <c r="K233" s="8" t="s">
        <v>933</v>
      </c>
    </row>
    <row r="234" spans="1:11" customFormat="1" ht="14.4" x14ac:dyDescent="0.3">
      <c r="A234" s="4" t="s">
        <v>1076</v>
      </c>
      <c r="B234" s="4">
        <v>814079</v>
      </c>
      <c r="C234" s="4" t="s">
        <v>568</v>
      </c>
      <c r="D234" s="4" t="s">
        <v>608</v>
      </c>
      <c r="E234" s="4" t="s">
        <v>1077</v>
      </c>
      <c r="F234" s="5" t="s">
        <v>550</v>
      </c>
      <c r="G234" s="6">
        <v>25401020</v>
      </c>
      <c r="H234" s="5" t="s">
        <v>933</v>
      </c>
      <c r="I234" s="5" t="s">
        <v>552</v>
      </c>
      <c r="J234" s="7">
        <v>50201020</v>
      </c>
      <c r="K234" s="8" t="s">
        <v>933</v>
      </c>
    </row>
    <row r="235" spans="1:11" customFormat="1" ht="14.4" x14ac:dyDescent="0.3">
      <c r="A235" s="4" t="s">
        <v>1078</v>
      </c>
      <c r="B235" s="4">
        <v>812079</v>
      </c>
      <c r="C235" s="4" t="s">
        <v>1079</v>
      </c>
      <c r="D235" s="4" t="s">
        <v>1080</v>
      </c>
      <c r="E235" s="4" t="s">
        <v>1081</v>
      </c>
      <c r="F235" s="5" t="s">
        <v>550</v>
      </c>
      <c r="G235" s="6">
        <v>25401020</v>
      </c>
      <c r="H235" s="5" t="s">
        <v>933</v>
      </c>
      <c r="I235" s="5" t="s">
        <v>552</v>
      </c>
      <c r="J235" s="7">
        <v>50201020</v>
      </c>
      <c r="K235" s="8" t="s">
        <v>933</v>
      </c>
    </row>
    <row r="236" spans="1:11" x14ac:dyDescent="0.25">
      <c r="A236" s="4" t="s">
        <v>1082</v>
      </c>
      <c r="B236" s="4">
        <v>452942</v>
      </c>
      <c r="C236" s="4" t="s">
        <v>611</v>
      </c>
      <c r="D236" s="4" t="s">
        <v>612</v>
      </c>
      <c r="E236" s="4" t="s">
        <v>1083</v>
      </c>
      <c r="F236" s="5" t="s">
        <v>550</v>
      </c>
      <c r="G236" s="6">
        <v>25401020</v>
      </c>
      <c r="H236" s="5" t="s">
        <v>933</v>
      </c>
      <c r="I236" s="5" t="s">
        <v>552</v>
      </c>
      <c r="J236" s="7">
        <v>50201020</v>
      </c>
      <c r="K236" s="8" t="s">
        <v>933</v>
      </c>
    </row>
    <row r="237" spans="1:11" x14ac:dyDescent="0.25">
      <c r="A237" s="4" t="s">
        <v>1084</v>
      </c>
      <c r="B237" s="4">
        <v>318627</v>
      </c>
      <c r="C237" s="4" t="s">
        <v>655</v>
      </c>
      <c r="D237" s="4" t="s">
        <v>656</v>
      </c>
      <c r="E237" s="4" t="s">
        <v>1085</v>
      </c>
      <c r="F237" s="5" t="s">
        <v>550</v>
      </c>
      <c r="G237" s="6">
        <v>25401020</v>
      </c>
      <c r="H237" s="5" t="s">
        <v>933</v>
      </c>
      <c r="I237" s="5" t="s">
        <v>552</v>
      </c>
      <c r="J237" s="7">
        <v>50201020</v>
      </c>
      <c r="K237" s="8" t="s">
        <v>933</v>
      </c>
    </row>
    <row r="238" spans="1:11" x14ac:dyDescent="0.25">
      <c r="A238" s="4" t="s">
        <v>1086</v>
      </c>
      <c r="B238" s="4">
        <v>276973</v>
      </c>
      <c r="C238" s="4" t="s">
        <v>1087</v>
      </c>
      <c r="D238" s="4" t="s">
        <v>1088</v>
      </c>
      <c r="E238" s="4" t="s">
        <v>1089</v>
      </c>
      <c r="F238" s="5" t="s">
        <v>550</v>
      </c>
      <c r="G238" s="6">
        <v>25401020</v>
      </c>
      <c r="H238" s="5" t="s">
        <v>933</v>
      </c>
      <c r="I238" s="5" t="s">
        <v>552</v>
      </c>
      <c r="J238" s="7">
        <v>50201020</v>
      </c>
      <c r="K238" s="8" t="s">
        <v>933</v>
      </c>
    </row>
    <row r="239" spans="1:11" x14ac:dyDescent="0.25">
      <c r="A239" s="4" t="s">
        <v>1090</v>
      </c>
      <c r="B239" s="4">
        <v>348946</v>
      </c>
      <c r="C239" s="4" t="s">
        <v>1091</v>
      </c>
      <c r="D239" s="4" t="s">
        <v>800</v>
      </c>
      <c r="E239" s="4" t="s">
        <v>1092</v>
      </c>
      <c r="F239" s="5" t="s">
        <v>550</v>
      </c>
      <c r="G239" s="6">
        <v>25401020</v>
      </c>
      <c r="H239" s="5" t="s">
        <v>933</v>
      </c>
      <c r="I239" s="5" t="s">
        <v>552</v>
      </c>
      <c r="J239" s="7">
        <v>50201020</v>
      </c>
      <c r="K239" s="8" t="s">
        <v>933</v>
      </c>
    </row>
    <row r="240" spans="1:11" customFormat="1" ht="14.4" x14ac:dyDescent="0.3">
      <c r="A240" s="4" t="s">
        <v>1093</v>
      </c>
      <c r="B240" s="4">
        <v>209039</v>
      </c>
      <c r="C240" s="4" t="s">
        <v>603</v>
      </c>
      <c r="D240" s="4" t="s">
        <v>710</v>
      </c>
      <c r="E240" s="4" t="s">
        <v>1094</v>
      </c>
      <c r="F240" s="5" t="s">
        <v>550</v>
      </c>
      <c r="G240" s="6">
        <v>25401020</v>
      </c>
      <c r="H240" s="5" t="s">
        <v>933</v>
      </c>
      <c r="I240" s="5" t="s">
        <v>552</v>
      </c>
      <c r="J240" s="7">
        <v>50201020</v>
      </c>
      <c r="K240" s="8" t="s">
        <v>933</v>
      </c>
    </row>
    <row r="241" spans="1:11" customFormat="1" ht="14.4" x14ac:dyDescent="0.3">
      <c r="A241" s="4" t="s">
        <v>1095</v>
      </c>
      <c r="B241" s="4">
        <v>28513</v>
      </c>
      <c r="C241" s="4" t="s">
        <v>603</v>
      </c>
      <c r="D241" s="4" t="s">
        <v>573</v>
      </c>
      <c r="E241" s="4" t="s">
        <v>1096</v>
      </c>
      <c r="F241" s="5" t="s">
        <v>550</v>
      </c>
      <c r="G241" s="6">
        <v>25401020</v>
      </c>
      <c r="H241" s="5" t="s">
        <v>933</v>
      </c>
      <c r="I241" s="5" t="s">
        <v>552</v>
      </c>
      <c r="J241" s="7">
        <v>50201020</v>
      </c>
      <c r="K241" s="8" t="s">
        <v>933</v>
      </c>
    </row>
    <row r="242" spans="1:11" customFormat="1" ht="14.4" x14ac:dyDescent="0.3">
      <c r="A242" s="4" t="s">
        <v>1097</v>
      </c>
      <c r="B242" s="4">
        <v>56413</v>
      </c>
      <c r="C242" s="4" t="s">
        <v>621</v>
      </c>
      <c r="D242" s="4" t="s">
        <v>622</v>
      </c>
      <c r="E242" s="4" t="s">
        <v>1098</v>
      </c>
      <c r="F242" s="5" t="s">
        <v>550</v>
      </c>
      <c r="G242" s="6">
        <v>25401020</v>
      </c>
      <c r="H242" s="5" t="s">
        <v>933</v>
      </c>
      <c r="I242" s="5" t="s">
        <v>552</v>
      </c>
      <c r="J242" s="7">
        <v>50201020</v>
      </c>
      <c r="K242" s="8" t="s">
        <v>933</v>
      </c>
    </row>
    <row r="243" spans="1:11" customFormat="1" ht="14.4" x14ac:dyDescent="0.3">
      <c r="A243" s="4" t="s">
        <v>1099</v>
      </c>
      <c r="B243" s="4">
        <v>34592</v>
      </c>
      <c r="C243" s="4" t="s">
        <v>621</v>
      </c>
      <c r="D243" s="4" t="s">
        <v>622</v>
      </c>
      <c r="E243" s="4" t="s">
        <v>1100</v>
      </c>
      <c r="F243" s="5" t="s">
        <v>550</v>
      </c>
      <c r="G243" s="6">
        <v>25401020</v>
      </c>
      <c r="H243" s="5" t="s">
        <v>933</v>
      </c>
      <c r="I243" s="5" t="s">
        <v>552</v>
      </c>
      <c r="J243" s="7">
        <v>50201020</v>
      </c>
      <c r="K243" s="8" t="s">
        <v>933</v>
      </c>
    </row>
    <row r="244" spans="1:11" customFormat="1" ht="14.4" x14ac:dyDescent="0.3">
      <c r="A244" s="4" t="s">
        <v>1101</v>
      </c>
      <c r="B244" s="4">
        <v>7007</v>
      </c>
      <c r="C244" s="4" t="s">
        <v>582</v>
      </c>
      <c r="D244" s="4" t="s">
        <v>583</v>
      </c>
      <c r="E244" s="4" t="s">
        <v>1102</v>
      </c>
      <c r="F244" s="5" t="s">
        <v>550</v>
      </c>
      <c r="G244" s="6">
        <v>25401020</v>
      </c>
      <c r="H244" s="5" t="s">
        <v>933</v>
      </c>
      <c r="I244" s="5" t="s">
        <v>552</v>
      </c>
      <c r="J244" s="7">
        <v>50201020</v>
      </c>
      <c r="K244" s="8" t="s">
        <v>933</v>
      </c>
    </row>
    <row r="245" spans="1:11" customFormat="1" ht="14.4" x14ac:dyDescent="0.3">
      <c r="A245" s="4" t="s">
        <v>1103</v>
      </c>
      <c r="B245" s="4">
        <v>15969</v>
      </c>
      <c r="C245" s="4" t="s">
        <v>603</v>
      </c>
      <c r="D245" s="4" t="s">
        <v>573</v>
      </c>
      <c r="E245" s="4" t="s">
        <v>1104</v>
      </c>
      <c r="F245" s="5" t="s">
        <v>550</v>
      </c>
      <c r="G245" s="6">
        <v>25401020</v>
      </c>
      <c r="H245" s="5" t="s">
        <v>933</v>
      </c>
      <c r="I245" s="5" t="s">
        <v>552</v>
      </c>
      <c r="J245" s="7">
        <v>50201020</v>
      </c>
      <c r="K245" s="8" t="s">
        <v>933</v>
      </c>
    </row>
    <row r="246" spans="1:11" customFormat="1" ht="14.4" x14ac:dyDescent="0.3">
      <c r="A246" s="4" t="s">
        <v>1105</v>
      </c>
      <c r="B246" s="4">
        <v>42857</v>
      </c>
      <c r="C246" s="4" t="s">
        <v>582</v>
      </c>
      <c r="D246" s="4" t="s">
        <v>583</v>
      </c>
      <c r="E246" s="4" t="s">
        <v>1106</v>
      </c>
      <c r="F246" s="5" t="s">
        <v>550</v>
      </c>
      <c r="G246" s="6">
        <v>25401020</v>
      </c>
      <c r="H246" s="5" t="s">
        <v>933</v>
      </c>
      <c r="I246" s="5" t="s">
        <v>552</v>
      </c>
      <c r="J246" s="7">
        <v>50201020</v>
      </c>
      <c r="K246" s="8" t="s">
        <v>933</v>
      </c>
    </row>
    <row r="247" spans="1:11" customFormat="1" ht="14.4" x14ac:dyDescent="0.3">
      <c r="A247" s="4" t="s">
        <v>1107</v>
      </c>
      <c r="B247" s="4">
        <v>29354</v>
      </c>
      <c r="C247" s="4" t="s">
        <v>603</v>
      </c>
      <c r="D247" s="4" t="s">
        <v>1023</v>
      </c>
      <c r="E247" s="4" t="s">
        <v>1108</v>
      </c>
      <c r="F247" s="5" t="s">
        <v>550</v>
      </c>
      <c r="G247" s="6">
        <v>25401020</v>
      </c>
      <c r="H247" s="5" t="s">
        <v>933</v>
      </c>
      <c r="I247" s="5" t="s">
        <v>552</v>
      </c>
      <c r="J247" s="7">
        <v>50201020</v>
      </c>
      <c r="K247" s="8" t="s">
        <v>933</v>
      </c>
    </row>
    <row r="248" spans="1:11" x14ac:dyDescent="0.25">
      <c r="A248" s="4" t="s">
        <v>1109</v>
      </c>
      <c r="B248" s="4">
        <v>486212</v>
      </c>
      <c r="C248" s="4" t="s">
        <v>568</v>
      </c>
      <c r="D248" s="4" t="s">
        <v>569</v>
      </c>
      <c r="E248" s="4" t="s">
        <v>1110</v>
      </c>
      <c r="F248" s="5" t="s">
        <v>550</v>
      </c>
      <c r="G248" s="6">
        <v>25401020</v>
      </c>
      <c r="H248" s="5" t="s">
        <v>933</v>
      </c>
      <c r="I248" s="5" t="s">
        <v>552</v>
      </c>
      <c r="J248" s="7">
        <v>50201020</v>
      </c>
      <c r="K248" s="8" t="s">
        <v>933</v>
      </c>
    </row>
    <row r="249" spans="1:11" x14ac:dyDescent="0.25">
      <c r="A249" s="4" t="s">
        <v>1111</v>
      </c>
      <c r="B249" s="11">
        <v>486207</v>
      </c>
      <c r="C249" s="4" t="s">
        <v>603</v>
      </c>
      <c r="D249" s="4" t="s">
        <v>569</v>
      </c>
      <c r="E249" s="4" t="s">
        <v>1112</v>
      </c>
      <c r="F249" s="5" t="s">
        <v>550</v>
      </c>
      <c r="G249" s="6">
        <v>25401020</v>
      </c>
      <c r="H249" s="5" t="s">
        <v>933</v>
      </c>
      <c r="I249" s="5" t="s">
        <v>552</v>
      </c>
      <c r="J249" s="7">
        <v>50201020</v>
      </c>
      <c r="K249" s="8" t="s">
        <v>933</v>
      </c>
    </row>
    <row r="250" spans="1:11" x14ac:dyDescent="0.25">
      <c r="A250" s="4" t="s">
        <v>1113</v>
      </c>
      <c r="B250" s="4">
        <v>5455</v>
      </c>
      <c r="C250" s="4" t="s">
        <v>554</v>
      </c>
      <c r="D250" s="4" t="s">
        <v>555</v>
      </c>
      <c r="E250" s="4" t="s">
        <v>1114</v>
      </c>
      <c r="F250" s="5" t="s">
        <v>550</v>
      </c>
      <c r="G250" s="6">
        <v>25401020</v>
      </c>
      <c r="H250" s="5" t="s">
        <v>933</v>
      </c>
      <c r="I250" s="5" t="s">
        <v>552</v>
      </c>
      <c r="J250" s="7">
        <v>50201020</v>
      </c>
      <c r="K250" s="8" t="s">
        <v>933</v>
      </c>
    </row>
    <row r="251" spans="1:11" customFormat="1" ht="14.4" x14ac:dyDescent="0.3">
      <c r="A251" s="4" t="s">
        <v>1115</v>
      </c>
      <c r="B251" s="4">
        <v>298656</v>
      </c>
      <c r="C251" s="4" t="s">
        <v>655</v>
      </c>
      <c r="D251" s="4" t="s">
        <v>656</v>
      </c>
      <c r="E251" s="4" t="s">
        <v>1116</v>
      </c>
      <c r="F251" s="5" t="s">
        <v>550</v>
      </c>
      <c r="G251" s="6">
        <v>25401020</v>
      </c>
      <c r="H251" s="5" t="s">
        <v>933</v>
      </c>
      <c r="I251" s="5" t="s">
        <v>552</v>
      </c>
      <c r="J251" s="7">
        <v>50201020</v>
      </c>
      <c r="K251" s="8" t="s">
        <v>933</v>
      </c>
    </row>
    <row r="252" spans="1:11" x14ac:dyDescent="0.25">
      <c r="A252" s="4" t="s">
        <v>1117</v>
      </c>
      <c r="B252" s="4">
        <v>297407</v>
      </c>
      <c r="C252" s="4" t="s">
        <v>978</v>
      </c>
      <c r="D252" s="4" t="s">
        <v>979</v>
      </c>
      <c r="E252" s="4" t="s">
        <v>1118</v>
      </c>
      <c r="F252" s="5" t="s">
        <v>550</v>
      </c>
      <c r="G252" s="6">
        <v>25401020</v>
      </c>
      <c r="H252" s="5" t="s">
        <v>933</v>
      </c>
      <c r="I252" s="5" t="s">
        <v>552</v>
      </c>
      <c r="J252" s="7">
        <v>50201020</v>
      </c>
      <c r="K252" s="8" t="s">
        <v>933</v>
      </c>
    </row>
    <row r="253" spans="1:11" x14ac:dyDescent="0.25">
      <c r="A253" s="4" t="s">
        <v>1119</v>
      </c>
      <c r="B253" s="4">
        <v>267848</v>
      </c>
      <c r="C253" s="4" t="s">
        <v>621</v>
      </c>
      <c r="D253" s="4" t="s">
        <v>646</v>
      </c>
      <c r="E253" s="4" t="s">
        <v>1120</v>
      </c>
      <c r="F253" s="5" t="s">
        <v>550</v>
      </c>
      <c r="G253" s="6">
        <v>25401020</v>
      </c>
      <c r="H253" s="5" t="s">
        <v>933</v>
      </c>
      <c r="I253" s="5" t="s">
        <v>552</v>
      </c>
      <c r="J253" s="7">
        <v>50201020</v>
      </c>
      <c r="K253" s="8" t="s">
        <v>933</v>
      </c>
    </row>
    <row r="254" spans="1:11" customFormat="1" ht="14.4" x14ac:dyDescent="0.3">
      <c r="A254" s="4" t="s">
        <v>1121</v>
      </c>
      <c r="B254" s="4">
        <v>4707</v>
      </c>
      <c r="C254" s="4" t="s">
        <v>603</v>
      </c>
      <c r="D254" s="4" t="s">
        <v>627</v>
      </c>
      <c r="E254" s="4" t="s">
        <v>1122</v>
      </c>
      <c r="F254" s="5" t="s">
        <v>550</v>
      </c>
      <c r="G254" s="6">
        <v>25401020</v>
      </c>
      <c r="H254" s="5" t="s">
        <v>933</v>
      </c>
      <c r="I254" s="5" t="s">
        <v>552</v>
      </c>
      <c r="J254" s="7">
        <v>50201020</v>
      </c>
      <c r="K254" s="8" t="s">
        <v>933</v>
      </c>
    </row>
    <row r="255" spans="1:11" customFormat="1" ht="14.4" x14ac:dyDescent="0.3">
      <c r="A255" s="4" t="s">
        <v>1123</v>
      </c>
      <c r="B255" s="4">
        <v>617</v>
      </c>
      <c r="C255" s="4" t="s">
        <v>596</v>
      </c>
      <c r="D255" s="4" t="s">
        <v>597</v>
      </c>
      <c r="E255" s="4" t="s">
        <v>1124</v>
      </c>
      <c r="F255" s="5" t="s">
        <v>550</v>
      </c>
      <c r="G255" s="6">
        <v>25401020</v>
      </c>
      <c r="H255" s="5" t="s">
        <v>933</v>
      </c>
      <c r="I255" s="5" t="s">
        <v>552</v>
      </c>
      <c r="J255" s="7">
        <v>50201020</v>
      </c>
      <c r="K255" s="8" t="s">
        <v>933</v>
      </c>
    </row>
    <row r="256" spans="1:11" customFormat="1" ht="14.4" x14ac:dyDescent="0.3">
      <c r="A256" s="4" t="s">
        <v>1125</v>
      </c>
      <c r="B256" s="4">
        <v>544</v>
      </c>
      <c r="C256" s="4" t="s">
        <v>547</v>
      </c>
      <c r="D256" s="4" t="s">
        <v>548</v>
      </c>
      <c r="E256" s="4" t="s">
        <v>1126</v>
      </c>
      <c r="F256" s="5" t="s">
        <v>550</v>
      </c>
      <c r="G256" s="6">
        <v>25401020</v>
      </c>
      <c r="H256" s="5" t="s">
        <v>933</v>
      </c>
      <c r="I256" s="5" t="s">
        <v>552</v>
      </c>
      <c r="J256" s="7">
        <v>50201020</v>
      </c>
      <c r="K256" s="8" t="s">
        <v>933</v>
      </c>
    </row>
    <row r="257" spans="1:11" customFormat="1" ht="14.4" x14ac:dyDescent="0.3">
      <c r="A257" s="4" t="s">
        <v>1127</v>
      </c>
      <c r="B257" s="4">
        <v>1910</v>
      </c>
      <c r="C257" s="4" t="s">
        <v>562</v>
      </c>
      <c r="D257" s="4" t="s">
        <v>563</v>
      </c>
      <c r="E257" s="4" t="s">
        <v>1128</v>
      </c>
      <c r="F257" s="5" t="s">
        <v>550</v>
      </c>
      <c r="G257" s="6">
        <v>25401020</v>
      </c>
      <c r="H257" s="5" t="s">
        <v>933</v>
      </c>
      <c r="I257" s="5" t="s">
        <v>552</v>
      </c>
      <c r="J257" s="7">
        <v>50201020</v>
      </c>
      <c r="K257" s="8" t="s">
        <v>933</v>
      </c>
    </row>
    <row r="258" spans="1:11" customFormat="1" ht="14.4" x14ac:dyDescent="0.3">
      <c r="A258" s="4" t="s">
        <v>1129</v>
      </c>
      <c r="B258" s="4">
        <v>354172</v>
      </c>
      <c r="C258" s="4" t="s">
        <v>603</v>
      </c>
      <c r="D258" s="4" t="s">
        <v>627</v>
      </c>
      <c r="E258" s="4" t="s">
        <v>1130</v>
      </c>
      <c r="F258" s="5" t="s">
        <v>550</v>
      </c>
      <c r="G258" s="6">
        <v>25401020</v>
      </c>
      <c r="H258" s="5" t="s">
        <v>933</v>
      </c>
      <c r="I258" s="5" t="s">
        <v>552</v>
      </c>
      <c r="J258" s="7">
        <v>50201020</v>
      </c>
      <c r="K258" s="8" t="s">
        <v>933</v>
      </c>
    </row>
    <row r="259" spans="1:11" customFormat="1" ht="14.4" x14ac:dyDescent="0.3">
      <c r="A259" s="4" t="s">
        <v>1131</v>
      </c>
      <c r="B259" s="4">
        <v>4732</v>
      </c>
      <c r="C259" s="4" t="s">
        <v>603</v>
      </c>
      <c r="D259" s="4" t="s">
        <v>627</v>
      </c>
      <c r="E259" s="4" t="s">
        <v>1132</v>
      </c>
      <c r="F259" s="5" t="s">
        <v>550</v>
      </c>
      <c r="G259" s="6">
        <v>25401020</v>
      </c>
      <c r="H259" s="5" t="s">
        <v>933</v>
      </c>
      <c r="I259" s="5" t="s">
        <v>552</v>
      </c>
      <c r="J259" s="7">
        <v>50201020</v>
      </c>
      <c r="K259" s="8" t="s">
        <v>933</v>
      </c>
    </row>
    <row r="260" spans="1:11" customFormat="1" ht="14.4" x14ac:dyDescent="0.3">
      <c r="A260" s="4" t="s">
        <v>1133</v>
      </c>
      <c r="B260" s="4">
        <v>707777</v>
      </c>
      <c r="C260" s="4" t="s">
        <v>586</v>
      </c>
      <c r="D260" s="4" t="s">
        <v>587</v>
      </c>
      <c r="E260" s="4" t="s">
        <v>1134</v>
      </c>
      <c r="F260" s="5" t="s">
        <v>550</v>
      </c>
      <c r="G260" s="6">
        <v>25401020</v>
      </c>
      <c r="H260" s="5" t="s">
        <v>933</v>
      </c>
      <c r="I260" s="5" t="s">
        <v>552</v>
      </c>
      <c r="J260" s="7">
        <v>50201020</v>
      </c>
      <c r="K260" s="8" t="s">
        <v>933</v>
      </c>
    </row>
    <row r="261" spans="1:11" customFormat="1" ht="14.4" x14ac:dyDescent="0.3">
      <c r="A261" s="4" t="s">
        <v>1135</v>
      </c>
      <c r="B261" s="4">
        <v>32830</v>
      </c>
      <c r="C261" s="4" t="s">
        <v>562</v>
      </c>
      <c r="D261" s="4" t="s">
        <v>563</v>
      </c>
      <c r="E261" s="4" t="s">
        <v>1136</v>
      </c>
      <c r="F261" s="5" t="s">
        <v>550</v>
      </c>
      <c r="G261" s="6">
        <v>25401020</v>
      </c>
      <c r="H261" s="5" t="s">
        <v>933</v>
      </c>
      <c r="I261" s="5" t="s">
        <v>552</v>
      </c>
      <c r="J261" s="7">
        <v>50201020</v>
      </c>
      <c r="K261" s="8" t="s">
        <v>933</v>
      </c>
    </row>
    <row r="262" spans="1:11" customFormat="1" ht="14.4" x14ac:dyDescent="0.3">
      <c r="A262" s="4" t="s">
        <v>1137</v>
      </c>
      <c r="B262" s="4">
        <v>22097</v>
      </c>
      <c r="C262" s="4" t="s">
        <v>1009</v>
      </c>
      <c r="D262" s="4" t="s">
        <v>1010</v>
      </c>
      <c r="E262" s="4" t="s">
        <v>1138</v>
      </c>
      <c r="F262" s="5" t="s">
        <v>550</v>
      </c>
      <c r="G262" s="6">
        <v>25401020</v>
      </c>
      <c r="H262" s="5" t="s">
        <v>933</v>
      </c>
      <c r="I262" s="5" t="s">
        <v>552</v>
      </c>
      <c r="J262" s="7">
        <v>50201020</v>
      </c>
      <c r="K262" s="8" t="s">
        <v>933</v>
      </c>
    </row>
    <row r="263" spans="1:11" x14ac:dyDescent="0.25">
      <c r="A263" s="4" t="s">
        <v>1139</v>
      </c>
      <c r="B263" s="4">
        <v>40920</v>
      </c>
      <c r="C263" s="4" t="s">
        <v>655</v>
      </c>
      <c r="D263" s="4" t="s">
        <v>656</v>
      </c>
      <c r="E263" s="4" t="s">
        <v>1140</v>
      </c>
      <c r="F263" s="5" t="s">
        <v>550</v>
      </c>
      <c r="G263" s="6">
        <v>25401020</v>
      </c>
      <c r="H263" s="5" t="s">
        <v>933</v>
      </c>
      <c r="I263" s="5" t="s">
        <v>552</v>
      </c>
      <c r="J263" s="7">
        <v>50201020</v>
      </c>
      <c r="K263" s="8" t="s">
        <v>933</v>
      </c>
    </row>
    <row r="264" spans="1:11" customFormat="1" ht="14.4" x14ac:dyDescent="0.3">
      <c r="A264" s="4" t="s">
        <v>1141</v>
      </c>
      <c r="B264" s="4">
        <v>40851</v>
      </c>
      <c r="C264" s="4" t="s">
        <v>562</v>
      </c>
      <c r="D264" s="4" t="s">
        <v>563</v>
      </c>
      <c r="E264" s="4" t="s">
        <v>1142</v>
      </c>
      <c r="F264" s="5" t="s">
        <v>550</v>
      </c>
      <c r="G264" s="6">
        <v>25401020</v>
      </c>
      <c r="H264" s="5" t="s">
        <v>933</v>
      </c>
      <c r="I264" s="5" t="s">
        <v>552</v>
      </c>
      <c r="J264" s="7">
        <v>50201020</v>
      </c>
      <c r="K264" s="8" t="s">
        <v>933</v>
      </c>
    </row>
    <row r="265" spans="1:11" customFormat="1" ht="14.4" x14ac:dyDescent="0.3">
      <c r="A265" s="4" t="s">
        <v>1143</v>
      </c>
      <c r="B265" s="4">
        <v>760108</v>
      </c>
      <c r="C265" s="4" t="s">
        <v>655</v>
      </c>
      <c r="D265" s="4" t="s">
        <v>656</v>
      </c>
      <c r="E265" s="4" t="s">
        <v>1144</v>
      </c>
      <c r="F265" s="5" t="s">
        <v>550</v>
      </c>
      <c r="G265" s="6">
        <v>25401020</v>
      </c>
      <c r="H265" s="5" t="s">
        <v>933</v>
      </c>
      <c r="I265" s="5" t="s">
        <v>552</v>
      </c>
      <c r="J265" s="7">
        <v>50201020</v>
      </c>
      <c r="K265" s="8" t="s">
        <v>933</v>
      </c>
    </row>
    <row r="266" spans="1:11" customFormat="1" ht="14.4" x14ac:dyDescent="0.3">
      <c r="A266" s="4" t="s">
        <v>1145</v>
      </c>
      <c r="B266" s="4">
        <v>298674</v>
      </c>
      <c r="C266" s="4" t="s">
        <v>655</v>
      </c>
      <c r="D266" s="4" t="s">
        <v>656</v>
      </c>
      <c r="E266" s="4" t="s">
        <v>1146</v>
      </c>
      <c r="F266" s="5" t="s">
        <v>550</v>
      </c>
      <c r="G266" s="6">
        <v>25401020</v>
      </c>
      <c r="H266" s="5" t="s">
        <v>933</v>
      </c>
      <c r="I266" s="5" t="s">
        <v>552</v>
      </c>
      <c r="J266" s="7">
        <v>50201020</v>
      </c>
      <c r="K266" s="8" t="s">
        <v>933</v>
      </c>
    </row>
    <row r="267" spans="1:11" x14ac:dyDescent="0.25">
      <c r="A267" s="4" t="s">
        <v>1147</v>
      </c>
      <c r="B267" s="4">
        <v>5897</v>
      </c>
      <c r="C267" s="4" t="s">
        <v>568</v>
      </c>
      <c r="D267" s="4" t="s">
        <v>569</v>
      </c>
      <c r="E267" s="4" t="s">
        <v>1148</v>
      </c>
      <c r="F267" s="5" t="s">
        <v>550</v>
      </c>
      <c r="G267" s="6">
        <v>25401020</v>
      </c>
      <c r="H267" s="5" t="s">
        <v>933</v>
      </c>
      <c r="I267" s="5" t="s">
        <v>552</v>
      </c>
      <c r="J267" s="7">
        <v>50201020</v>
      </c>
      <c r="K267" s="8" t="s">
        <v>933</v>
      </c>
    </row>
    <row r="268" spans="1:11" x14ac:dyDescent="0.25">
      <c r="A268" s="4" t="s">
        <v>1149</v>
      </c>
      <c r="B268" s="4">
        <v>28055</v>
      </c>
      <c r="C268" s="4" t="s">
        <v>603</v>
      </c>
      <c r="D268" s="4" t="s">
        <v>573</v>
      </c>
      <c r="E268" s="4" t="s">
        <v>1150</v>
      </c>
      <c r="F268" s="5" t="s">
        <v>550</v>
      </c>
      <c r="G268" s="6">
        <v>25401020</v>
      </c>
      <c r="H268" s="5" t="s">
        <v>933</v>
      </c>
      <c r="I268" s="5" t="s">
        <v>552</v>
      </c>
      <c r="J268" s="7">
        <v>50201020</v>
      </c>
      <c r="K268" s="8" t="s">
        <v>933</v>
      </c>
    </row>
    <row r="269" spans="1:11" customFormat="1" ht="14.4" x14ac:dyDescent="0.3">
      <c r="A269" s="4" t="s">
        <v>1151</v>
      </c>
      <c r="B269" s="11">
        <v>31750</v>
      </c>
      <c r="C269" s="4" t="s">
        <v>603</v>
      </c>
      <c r="D269" s="4" t="s">
        <v>573</v>
      </c>
      <c r="E269" s="4" t="s">
        <v>1152</v>
      </c>
      <c r="F269" s="5" t="s">
        <v>550</v>
      </c>
      <c r="G269" s="6">
        <v>25401020</v>
      </c>
      <c r="H269" s="5" t="s">
        <v>933</v>
      </c>
      <c r="I269" s="5" t="s">
        <v>552</v>
      </c>
      <c r="J269" s="7">
        <v>50201020</v>
      </c>
      <c r="K269" s="8" t="s">
        <v>933</v>
      </c>
    </row>
    <row r="270" spans="1:11" customFormat="1" ht="14.4" x14ac:dyDescent="0.3">
      <c r="A270" s="4" t="s">
        <v>1153</v>
      </c>
      <c r="B270" s="4">
        <v>281850</v>
      </c>
      <c r="C270" s="4" t="s">
        <v>978</v>
      </c>
      <c r="D270" s="4" t="s">
        <v>979</v>
      </c>
      <c r="E270" s="4" t="s">
        <v>1154</v>
      </c>
      <c r="F270" s="5" t="s">
        <v>550</v>
      </c>
      <c r="G270" s="6">
        <v>25401020</v>
      </c>
      <c r="H270" s="5" t="s">
        <v>933</v>
      </c>
      <c r="I270" s="5" t="s">
        <v>552</v>
      </c>
      <c r="J270" s="7">
        <v>50201020</v>
      </c>
      <c r="K270" s="8" t="s">
        <v>933</v>
      </c>
    </row>
    <row r="271" spans="1:11" customFormat="1" ht="14.4" x14ac:dyDescent="0.3">
      <c r="A271" s="4" t="s">
        <v>1155</v>
      </c>
      <c r="B271" s="4">
        <v>34674</v>
      </c>
      <c r="C271" s="4" t="s">
        <v>562</v>
      </c>
      <c r="D271" s="4" t="s">
        <v>563</v>
      </c>
      <c r="E271" s="4" t="s">
        <v>1156</v>
      </c>
      <c r="F271" s="5" t="s">
        <v>550</v>
      </c>
      <c r="G271" s="6">
        <v>25401020</v>
      </c>
      <c r="H271" s="5" t="s">
        <v>933</v>
      </c>
      <c r="I271" s="5" t="s">
        <v>552</v>
      </c>
      <c r="J271" s="7">
        <v>50201020</v>
      </c>
      <c r="K271" s="8" t="s">
        <v>933</v>
      </c>
    </row>
    <row r="272" spans="1:11" customFormat="1" ht="14.4" x14ac:dyDescent="0.3">
      <c r="A272" s="4" t="s">
        <v>1157</v>
      </c>
      <c r="B272" s="4">
        <v>36022</v>
      </c>
      <c r="C272" s="4" t="s">
        <v>621</v>
      </c>
      <c r="D272" s="4" t="s">
        <v>646</v>
      </c>
      <c r="E272" s="4" t="s">
        <v>1158</v>
      </c>
      <c r="F272" s="5" t="s">
        <v>550</v>
      </c>
      <c r="G272" s="6">
        <v>25401020</v>
      </c>
      <c r="H272" s="5" t="s">
        <v>933</v>
      </c>
      <c r="I272" s="5" t="s">
        <v>552</v>
      </c>
      <c r="J272" s="7">
        <v>50201020</v>
      </c>
      <c r="K272" s="8" t="s">
        <v>933</v>
      </c>
    </row>
    <row r="273" spans="1:11" customFormat="1" ht="14.4" x14ac:dyDescent="0.3">
      <c r="A273" s="4" t="s">
        <v>1159</v>
      </c>
      <c r="B273" s="4">
        <v>298688</v>
      </c>
      <c r="C273" s="4" t="s">
        <v>655</v>
      </c>
      <c r="D273" s="4" t="s">
        <v>656</v>
      </c>
      <c r="E273" s="4" t="s">
        <v>1160</v>
      </c>
      <c r="F273" s="5" t="s">
        <v>550</v>
      </c>
      <c r="G273" s="6">
        <v>25401020</v>
      </c>
      <c r="H273" s="5" t="s">
        <v>933</v>
      </c>
      <c r="I273" s="5" t="s">
        <v>552</v>
      </c>
      <c r="J273" s="7">
        <v>50201020</v>
      </c>
      <c r="K273" s="8" t="s">
        <v>933</v>
      </c>
    </row>
    <row r="274" spans="1:11" customFormat="1" ht="14.4" x14ac:dyDescent="0.3">
      <c r="A274" s="4" t="s">
        <v>1161</v>
      </c>
      <c r="B274" s="4">
        <v>298919</v>
      </c>
      <c r="C274" s="4" t="s">
        <v>655</v>
      </c>
      <c r="D274" s="4" t="s">
        <v>656</v>
      </c>
      <c r="E274" s="4" t="s">
        <v>1162</v>
      </c>
      <c r="F274" s="5" t="s">
        <v>550</v>
      </c>
      <c r="G274" s="6">
        <v>25401020</v>
      </c>
      <c r="H274" s="5" t="s">
        <v>933</v>
      </c>
      <c r="I274" s="5" t="s">
        <v>552</v>
      </c>
      <c r="J274" s="7">
        <v>50201020</v>
      </c>
      <c r="K274" s="8" t="s">
        <v>933</v>
      </c>
    </row>
    <row r="275" spans="1:11" customFormat="1" ht="14.4" x14ac:dyDescent="0.3">
      <c r="A275" s="4" t="s">
        <v>1163</v>
      </c>
      <c r="B275" s="4">
        <v>213404</v>
      </c>
      <c r="C275" s="4" t="s">
        <v>568</v>
      </c>
      <c r="D275" s="4" t="s">
        <v>608</v>
      </c>
      <c r="E275" s="4" t="s">
        <v>1164</v>
      </c>
      <c r="F275" s="5" t="s">
        <v>550</v>
      </c>
      <c r="G275" s="6">
        <v>25401020</v>
      </c>
      <c r="H275" s="5" t="s">
        <v>933</v>
      </c>
      <c r="I275" s="5" t="s">
        <v>552</v>
      </c>
      <c r="J275" s="7">
        <v>50201020</v>
      </c>
      <c r="K275" s="8" t="s">
        <v>933</v>
      </c>
    </row>
    <row r="276" spans="1:11" customFormat="1" ht="14.4" x14ac:dyDescent="0.3">
      <c r="A276" s="4" t="s">
        <v>1165</v>
      </c>
      <c r="B276" s="4">
        <v>565737</v>
      </c>
      <c r="C276" s="4" t="s">
        <v>1166</v>
      </c>
      <c r="D276" s="4" t="s">
        <v>1167</v>
      </c>
      <c r="E276" s="4" t="s">
        <v>1168</v>
      </c>
      <c r="F276" s="5" t="s">
        <v>550</v>
      </c>
      <c r="G276" s="6">
        <v>25401025</v>
      </c>
      <c r="H276" s="5" t="s">
        <v>1169</v>
      </c>
      <c r="I276" s="5" t="s">
        <v>552</v>
      </c>
      <c r="J276" s="7">
        <v>50201030</v>
      </c>
      <c r="K276" s="8" t="s">
        <v>1169</v>
      </c>
    </row>
    <row r="277" spans="1:11" customFormat="1" ht="14.4" x14ac:dyDescent="0.3">
      <c r="A277" s="4" t="s">
        <v>1170</v>
      </c>
      <c r="B277" s="11">
        <v>346407</v>
      </c>
      <c r="C277" s="4" t="s">
        <v>1166</v>
      </c>
      <c r="D277" s="4" t="s">
        <v>1167</v>
      </c>
      <c r="E277" s="4" t="s">
        <v>1171</v>
      </c>
      <c r="F277" s="5" t="s">
        <v>550</v>
      </c>
      <c r="G277" s="6">
        <v>25401025</v>
      </c>
      <c r="H277" s="5" t="s">
        <v>1169</v>
      </c>
      <c r="I277" s="5" t="s">
        <v>552</v>
      </c>
      <c r="J277" s="7">
        <v>50201030</v>
      </c>
      <c r="K277" s="8" t="s">
        <v>1169</v>
      </c>
    </row>
    <row r="278" spans="1:11" customFormat="1" ht="14.4" x14ac:dyDescent="0.3">
      <c r="A278" s="4" t="s">
        <v>1172</v>
      </c>
      <c r="B278" s="4">
        <v>754039</v>
      </c>
      <c r="C278" s="4" t="s">
        <v>603</v>
      </c>
      <c r="D278" s="4" t="s">
        <v>627</v>
      </c>
      <c r="E278" s="4" t="s">
        <v>1173</v>
      </c>
      <c r="F278" s="5" t="s">
        <v>550</v>
      </c>
      <c r="G278" s="6">
        <v>25401025</v>
      </c>
      <c r="H278" s="5" t="s">
        <v>1169</v>
      </c>
      <c r="I278" s="5" t="s">
        <v>552</v>
      </c>
      <c r="J278" s="7">
        <v>50201030</v>
      </c>
      <c r="K278" s="8" t="s">
        <v>1169</v>
      </c>
    </row>
    <row r="279" spans="1:11" x14ac:dyDescent="0.25">
      <c r="A279" s="4" t="s">
        <v>1174</v>
      </c>
      <c r="B279" s="4">
        <v>328097</v>
      </c>
      <c r="C279" s="4" t="s">
        <v>861</v>
      </c>
      <c r="D279" s="4" t="s">
        <v>1175</v>
      </c>
      <c r="E279" s="4" t="s">
        <v>1176</v>
      </c>
      <c r="F279" s="5" t="s">
        <v>550</v>
      </c>
      <c r="G279" s="6">
        <v>25401025</v>
      </c>
      <c r="H279" s="5" t="s">
        <v>1169</v>
      </c>
      <c r="I279" s="5" t="s">
        <v>552</v>
      </c>
      <c r="J279" s="7">
        <v>50201030</v>
      </c>
      <c r="K279" s="8" t="s">
        <v>1169</v>
      </c>
    </row>
    <row r="280" spans="1:11" x14ac:dyDescent="0.25">
      <c r="A280" s="4" t="s">
        <v>1177</v>
      </c>
      <c r="B280" s="4">
        <v>33937</v>
      </c>
      <c r="C280" s="4" t="s">
        <v>572</v>
      </c>
      <c r="D280" s="4" t="s">
        <v>679</v>
      </c>
      <c r="E280" s="4" t="s">
        <v>1178</v>
      </c>
      <c r="F280" s="5" t="s">
        <v>550</v>
      </c>
      <c r="G280" s="6">
        <v>25401025</v>
      </c>
      <c r="H280" s="5" t="s">
        <v>1169</v>
      </c>
      <c r="I280" s="5" t="s">
        <v>552</v>
      </c>
      <c r="J280" s="7">
        <v>50201030</v>
      </c>
      <c r="K280" s="8" t="s">
        <v>1169</v>
      </c>
    </row>
    <row r="281" spans="1:11" x14ac:dyDescent="0.25">
      <c r="A281" s="4" t="s">
        <v>1179</v>
      </c>
      <c r="B281" s="4">
        <v>452902</v>
      </c>
      <c r="C281" s="4" t="s">
        <v>603</v>
      </c>
      <c r="D281" s="4" t="s">
        <v>627</v>
      </c>
      <c r="E281" s="4" t="s">
        <v>1180</v>
      </c>
      <c r="F281" s="5" t="s">
        <v>550</v>
      </c>
      <c r="G281" s="6">
        <v>25401025</v>
      </c>
      <c r="H281" s="5" t="s">
        <v>1169</v>
      </c>
      <c r="I281" s="5" t="s">
        <v>552</v>
      </c>
      <c r="J281" s="7">
        <v>50201030</v>
      </c>
      <c r="K281" s="8" t="s">
        <v>1169</v>
      </c>
    </row>
    <row r="282" spans="1:11" customFormat="1" ht="14.4" x14ac:dyDescent="0.3">
      <c r="A282" s="4" t="s">
        <v>1181</v>
      </c>
      <c r="B282" s="4">
        <v>760140</v>
      </c>
      <c r="C282" s="4" t="s">
        <v>1003</v>
      </c>
      <c r="D282" s="4" t="s">
        <v>1004</v>
      </c>
      <c r="E282" s="4" t="s">
        <v>1182</v>
      </c>
      <c r="F282" s="5" t="s">
        <v>550</v>
      </c>
      <c r="G282" s="6">
        <v>25401025</v>
      </c>
      <c r="H282" s="5" t="s">
        <v>1169</v>
      </c>
      <c r="I282" s="5" t="s">
        <v>552</v>
      </c>
      <c r="J282" s="7">
        <v>50201030</v>
      </c>
      <c r="K282" s="8" t="s">
        <v>1169</v>
      </c>
    </row>
    <row r="283" spans="1:11" x14ac:dyDescent="0.25">
      <c r="A283" s="4" t="s">
        <v>1183</v>
      </c>
      <c r="B283" s="4">
        <v>258081</v>
      </c>
      <c r="C283" s="4" t="s">
        <v>603</v>
      </c>
      <c r="D283" s="4" t="s">
        <v>573</v>
      </c>
      <c r="E283" s="4" t="s">
        <v>1184</v>
      </c>
      <c r="F283" s="5" t="s">
        <v>550</v>
      </c>
      <c r="G283" s="6">
        <v>25401025</v>
      </c>
      <c r="H283" s="5" t="s">
        <v>1169</v>
      </c>
      <c r="I283" s="5" t="s">
        <v>552</v>
      </c>
      <c r="J283" s="7">
        <v>50201030</v>
      </c>
      <c r="K283" s="8" t="s">
        <v>1169</v>
      </c>
    </row>
    <row r="284" spans="1:11" x14ac:dyDescent="0.25">
      <c r="A284" s="4" t="s">
        <v>1185</v>
      </c>
      <c r="B284" s="4">
        <v>26523</v>
      </c>
      <c r="C284" s="4" t="s">
        <v>572</v>
      </c>
      <c r="D284" s="4" t="s">
        <v>600</v>
      </c>
      <c r="E284" s="4" t="s">
        <v>1186</v>
      </c>
      <c r="F284" s="5" t="s">
        <v>550</v>
      </c>
      <c r="G284" s="6">
        <v>25401025</v>
      </c>
      <c r="H284" s="5" t="s">
        <v>1169</v>
      </c>
      <c r="I284" s="5" t="s">
        <v>552</v>
      </c>
      <c r="J284" s="7">
        <v>50201030</v>
      </c>
      <c r="K284" s="8" t="s">
        <v>1169</v>
      </c>
    </row>
    <row r="285" spans="1:11" customFormat="1" ht="14.4" x14ac:dyDescent="0.3">
      <c r="A285" s="4" t="s">
        <v>1187</v>
      </c>
      <c r="B285" s="4">
        <v>312779</v>
      </c>
      <c r="C285" s="4" t="s">
        <v>621</v>
      </c>
      <c r="D285" s="4" t="s">
        <v>622</v>
      </c>
      <c r="E285" s="4" t="s">
        <v>1188</v>
      </c>
      <c r="F285" s="5" t="s">
        <v>550</v>
      </c>
      <c r="G285" s="6">
        <v>25401025</v>
      </c>
      <c r="H285" s="5" t="s">
        <v>1169</v>
      </c>
      <c r="I285" s="5" t="s">
        <v>552</v>
      </c>
      <c r="J285" s="7">
        <v>50201030</v>
      </c>
      <c r="K285" s="8" t="s">
        <v>1169</v>
      </c>
    </row>
    <row r="286" spans="1:11" customFormat="1" ht="14.4" x14ac:dyDescent="0.3">
      <c r="A286" s="4" t="s">
        <v>1189</v>
      </c>
      <c r="B286" s="4">
        <v>34417</v>
      </c>
      <c r="C286" s="4" t="s">
        <v>596</v>
      </c>
      <c r="D286" s="4" t="s">
        <v>597</v>
      </c>
      <c r="E286" s="4" t="s">
        <v>1190</v>
      </c>
      <c r="F286" s="5" t="s">
        <v>550</v>
      </c>
      <c r="G286" s="6">
        <v>25401025</v>
      </c>
      <c r="H286" s="5" t="s">
        <v>1169</v>
      </c>
      <c r="I286" s="5" t="s">
        <v>552</v>
      </c>
      <c r="J286" s="7">
        <v>50201030</v>
      </c>
      <c r="K286" s="8" t="s">
        <v>1169</v>
      </c>
    </row>
    <row r="287" spans="1:11" x14ac:dyDescent="0.25">
      <c r="A287" s="4" t="s">
        <v>1191</v>
      </c>
      <c r="B287" s="4">
        <v>21309</v>
      </c>
      <c r="C287" s="4" t="s">
        <v>568</v>
      </c>
      <c r="D287" s="4" t="s">
        <v>569</v>
      </c>
      <c r="E287" s="4" t="s">
        <v>1192</v>
      </c>
      <c r="F287" s="5" t="s">
        <v>550</v>
      </c>
      <c r="G287" s="6">
        <v>25401025</v>
      </c>
      <c r="H287" s="5" t="s">
        <v>1169</v>
      </c>
      <c r="I287" s="5" t="s">
        <v>552</v>
      </c>
      <c r="J287" s="7">
        <v>50201030</v>
      </c>
      <c r="K287" s="8" t="s">
        <v>1169</v>
      </c>
    </row>
    <row r="288" spans="1:11" customFormat="1" ht="14.4" x14ac:dyDescent="0.3">
      <c r="A288" s="4" t="s">
        <v>1193</v>
      </c>
      <c r="B288" s="4">
        <v>13365</v>
      </c>
      <c r="C288" s="4" t="s">
        <v>568</v>
      </c>
      <c r="D288" s="4" t="s">
        <v>569</v>
      </c>
      <c r="E288" s="4" t="s">
        <v>1194</v>
      </c>
      <c r="F288" s="5" t="s">
        <v>550</v>
      </c>
      <c r="G288" s="6">
        <v>25401025</v>
      </c>
      <c r="H288" s="5" t="s">
        <v>1169</v>
      </c>
      <c r="I288" s="5" t="s">
        <v>552</v>
      </c>
      <c r="J288" s="7">
        <v>50201030</v>
      </c>
      <c r="K288" s="8" t="s">
        <v>1169</v>
      </c>
    </row>
    <row r="289" spans="1:11" x14ac:dyDescent="0.25">
      <c r="A289" s="4" t="s">
        <v>1195</v>
      </c>
      <c r="B289" s="4">
        <v>5224</v>
      </c>
      <c r="C289" s="4" t="s">
        <v>603</v>
      </c>
      <c r="D289" s="4" t="s">
        <v>573</v>
      </c>
      <c r="E289" s="4" t="s">
        <v>1196</v>
      </c>
      <c r="F289" s="5" t="s">
        <v>550</v>
      </c>
      <c r="G289" s="6">
        <v>25401025</v>
      </c>
      <c r="H289" s="5" t="s">
        <v>1169</v>
      </c>
      <c r="I289" s="5" t="s">
        <v>552</v>
      </c>
      <c r="J289" s="7">
        <v>50201030</v>
      </c>
      <c r="K289" s="8" t="s">
        <v>1169</v>
      </c>
    </row>
    <row r="290" spans="1:11" x14ac:dyDescent="0.25">
      <c r="A290" s="4" t="s">
        <v>1197</v>
      </c>
      <c r="B290" s="4">
        <v>51466</v>
      </c>
      <c r="C290" s="4" t="s">
        <v>1198</v>
      </c>
      <c r="D290" s="4" t="s">
        <v>1199</v>
      </c>
      <c r="E290" s="4" t="s">
        <v>1200</v>
      </c>
      <c r="F290" s="5" t="s">
        <v>550</v>
      </c>
      <c r="G290" s="6">
        <v>25401025</v>
      </c>
      <c r="H290" s="5" t="s">
        <v>1169</v>
      </c>
      <c r="I290" s="5" t="s">
        <v>552</v>
      </c>
      <c r="J290" s="7">
        <v>50201030</v>
      </c>
      <c r="K290" s="8" t="s">
        <v>1169</v>
      </c>
    </row>
    <row r="291" spans="1:11" x14ac:dyDescent="0.25">
      <c r="A291" s="4" t="s">
        <v>1201</v>
      </c>
      <c r="B291" s="4">
        <v>298481</v>
      </c>
      <c r="C291" s="4" t="s">
        <v>655</v>
      </c>
      <c r="D291" s="4" t="s">
        <v>656</v>
      </c>
      <c r="E291" s="4" t="s">
        <v>1202</v>
      </c>
      <c r="F291" s="5" t="s">
        <v>550</v>
      </c>
      <c r="G291" s="6">
        <v>25401025</v>
      </c>
      <c r="H291" s="5" t="s">
        <v>1169</v>
      </c>
      <c r="I291" s="5" t="s">
        <v>552</v>
      </c>
      <c r="J291" s="7">
        <v>50201030</v>
      </c>
      <c r="K291" s="8" t="s">
        <v>1169</v>
      </c>
    </row>
    <row r="292" spans="1:11" customFormat="1" ht="14.4" x14ac:dyDescent="0.3">
      <c r="A292" s="4" t="s">
        <v>1203</v>
      </c>
      <c r="B292" s="4">
        <v>15568</v>
      </c>
      <c r="C292" s="4" t="s">
        <v>603</v>
      </c>
      <c r="D292" s="4" t="s">
        <v>573</v>
      </c>
      <c r="E292" s="4" t="s">
        <v>1204</v>
      </c>
      <c r="F292" s="5" t="s">
        <v>550</v>
      </c>
      <c r="G292" s="6">
        <v>25401025</v>
      </c>
      <c r="H292" s="5" t="s">
        <v>1169</v>
      </c>
      <c r="I292" s="5" t="s">
        <v>552</v>
      </c>
      <c r="J292" s="7">
        <v>50201030</v>
      </c>
      <c r="K292" s="8" t="s">
        <v>1169</v>
      </c>
    </row>
    <row r="293" spans="1:11" customFormat="1" ht="14.4" x14ac:dyDescent="0.3">
      <c r="A293" s="4" t="s">
        <v>1205</v>
      </c>
      <c r="B293" s="4">
        <v>298484</v>
      </c>
      <c r="C293" s="4" t="s">
        <v>655</v>
      </c>
      <c r="D293" s="4" t="s">
        <v>656</v>
      </c>
      <c r="E293" s="4" t="s">
        <v>1206</v>
      </c>
      <c r="F293" s="5" t="s">
        <v>550</v>
      </c>
      <c r="G293" s="6">
        <v>25401025</v>
      </c>
      <c r="H293" s="5" t="s">
        <v>1169</v>
      </c>
      <c r="I293" s="5" t="s">
        <v>552</v>
      </c>
      <c r="J293" s="7">
        <v>50201030</v>
      </c>
      <c r="K293" s="8" t="s">
        <v>1169</v>
      </c>
    </row>
    <row r="294" spans="1:11" customFormat="1" ht="14.4" x14ac:dyDescent="0.3">
      <c r="A294" s="4" t="s">
        <v>1207</v>
      </c>
      <c r="B294" s="4">
        <v>37031</v>
      </c>
      <c r="C294" s="4" t="s">
        <v>1009</v>
      </c>
      <c r="D294" s="4" t="s">
        <v>1010</v>
      </c>
      <c r="E294" s="4" t="s">
        <v>1208</v>
      </c>
      <c r="F294" s="5" t="s">
        <v>550</v>
      </c>
      <c r="G294" s="6">
        <v>25401025</v>
      </c>
      <c r="H294" s="5" t="s">
        <v>1169</v>
      </c>
      <c r="I294" s="5" t="s">
        <v>552</v>
      </c>
      <c r="J294" s="7">
        <v>50201030</v>
      </c>
      <c r="K294" s="8" t="s">
        <v>1169</v>
      </c>
    </row>
    <row r="295" spans="1:11" customFormat="1" ht="14.4" x14ac:dyDescent="0.3">
      <c r="A295" s="4" t="s">
        <v>1209</v>
      </c>
      <c r="B295" s="4">
        <v>345387</v>
      </c>
      <c r="C295" s="4" t="s">
        <v>547</v>
      </c>
      <c r="D295" s="4" t="s">
        <v>1023</v>
      </c>
      <c r="E295" s="4" t="s">
        <v>1210</v>
      </c>
      <c r="F295" s="5" t="s">
        <v>550</v>
      </c>
      <c r="G295" s="6">
        <v>25401025</v>
      </c>
      <c r="H295" s="5" t="s">
        <v>1169</v>
      </c>
      <c r="I295" s="5" t="s">
        <v>552</v>
      </c>
      <c r="J295" s="7">
        <v>50201030</v>
      </c>
      <c r="K295" s="8" t="s">
        <v>1169</v>
      </c>
    </row>
    <row r="296" spans="1:11" customFormat="1" ht="14.4" x14ac:dyDescent="0.3">
      <c r="A296" s="4" t="s">
        <v>1211</v>
      </c>
      <c r="B296" s="11">
        <v>569787</v>
      </c>
      <c r="C296" s="4" t="s">
        <v>603</v>
      </c>
      <c r="D296" s="4" t="s">
        <v>1023</v>
      </c>
      <c r="E296" s="4" t="s">
        <v>1212</v>
      </c>
      <c r="F296" s="5" t="s">
        <v>550</v>
      </c>
      <c r="G296" s="6">
        <v>25401025</v>
      </c>
      <c r="H296" s="5" t="s">
        <v>1169</v>
      </c>
      <c r="I296" s="5" t="s">
        <v>552</v>
      </c>
      <c r="J296" s="7">
        <v>50201030</v>
      </c>
      <c r="K296" s="8" t="s">
        <v>1169</v>
      </c>
    </row>
    <row r="297" spans="1:11" customFormat="1" ht="14.4" x14ac:dyDescent="0.3">
      <c r="A297" s="4" t="s">
        <v>1213</v>
      </c>
      <c r="B297" s="4">
        <v>306917</v>
      </c>
      <c r="C297" s="4" t="s">
        <v>603</v>
      </c>
      <c r="D297" s="4" t="s">
        <v>573</v>
      </c>
      <c r="E297" s="4" t="s">
        <v>1214</v>
      </c>
      <c r="F297" s="5" t="s">
        <v>550</v>
      </c>
      <c r="G297" s="6">
        <v>25401025</v>
      </c>
      <c r="H297" s="5" t="s">
        <v>1169</v>
      </c>
      <c r="I297" s="5" t="s">
        <v>552</v>
      </c>
      <c r="J297" s="7">
        <v>50201030</v>
      </c>
      <c r="K297" s="8" t="s">
        <v>1169</v>
      </c>
    </row>
    <row r="298" spans="1:11" customFormat="1" ht="14.4" x14ac:dyDescent="0.3">
      <c r="A298" s="4" t="s">
        <v>1215</v>
      </c>
      <c r="B298" s="11">
        <v>812546</v>
      </c>
      <c r="C298" s="4" t="s">
        <v>603</v>
      </c>
      <c r="D298" s="4" t="s">
        <v>573</v>
      </c>
      <c r="E298" s="4" t="s">
        <v>1216</v>
      </c>
      <c r="F298" s="5" t="s">
        <v>550</v>
      </c>
      <c r="G298" s="6">
        <v>25401025</v>
      </c>
      <c r="H298" s="5" t="s">
        <v>1169</v>
      </c>
      <c r="I298" s="5" t="s">
        <v>552</v>
      </c>
      <c r="J298" s="7">
        <v>50201030</v>
      </c>
      <c r="K298" s="8" t="s">
        <v>1169</v>
      </c>
    </row>
    <row r="299" spans="1:11" customFormat="1" ht="14.4" x14ac:dyDescent="0.3">
      <c r="A299" s="4" t="s">
        <v>1217</v>
      </c>
      <c r="B299" s="4">
        <v>24403</v>
      </c>
      <c r="C299" s="4" t="s">
        <v>1009</v>
      </c>
      <c r="D299" s="4" t="s">
        <v>627</v>
      </c>
      <c r="E299" s="4" t="s">
        <v>1218</v>
      </c>
      <c r="F299" s="5" t="s">
        <v>550</v>
      </c>
      <c r="G299" s="6">
        <v>25401025</v>
      </c>
      <c r="H299" s="5" t="s">
        <v>1169</v>
      </c>
      <c r="I299" s="5" t="s">
        <v>552</v>
      </c>
      <c r="J299" s="7">
        <v>50201030</v>
      </c>
      <c r="K299" s="8" t="s">
        <v>1169</v>
      </c>
    </row>
    <row r="300" spans="1:11" customFormat="1" ht="14.4" x14ac:dyDescent="0.3">
      <c r="A300" s="4" t="s">
        <v>1219</v>
      </c>
      <c r="B300" s="4">
        <v>757242</v>
      </c>
      <c r="C300" s="4" t="s">
        <v>655</v>
      </c>
      <c r="D300" s="4" t="s">
        <v>656</v>
      </c>
      <c r="E300" s="4" t="s">
        <v>1220</v>
      </c>
      <c r="F300" s="5" t="s">
        <v>550</v>
      </c>
      <c r="G300" s="6">
        <v>25401025</v>
      </c>
      <c r="H300" s="5" t="s">
        <v>1169</v>
      </c>
      <c r="I300" s="5" t="s">
        <v>552</v>
      </c>
      <c r="J300" s="7">
        <v>50201030</v>
      </c>
      <c r="K300" s="8" t="s">
        <v>1169</v>
      </c>
    </row>
    <row r="301" spans="1:11" customFormat="1" ht="14.4" x14ac:dyDescent="0.3">
      <c r="A301" s="4" t="s">
        <v>1221</v>
      </c>
      <c r="B301" s="4">
        <v>701507</v>
      </c>
      <c r="C301" s="4" t="s">
        <v>572</v>
      </c>
      <c r="D301" s="4" t="s">
        <v>679</v>
      </c>
      <c r="E301" s="4" t="s">
        <v>1222</v>
      </c>
      <c r="F301" s="5" t="s">
        <v>550</v>
      </c>
      <c r="G301" s="6">
        <v>25401025</v>
      </c>
      <c r="H301" s="5" t="s">
        <v>1169</v>
      </c>
      <c r="I301" s="5" t="s">
        <v>552</v>
      </c>
      <c r="J301" s="7">
        <v>50201030</v>
      </c>
      <c r="K301" s="8" t="s">
        <v>1169</v>
      </c>
    </row>
    <row r="302" spans="1:11" x14ac:dyDescent="0.25">
      <c r="A302" s="4" t="s">
        <v>1223</v>
      </c>
      <c r="B302" s="4">
        <v>739310</v>
      </c>
      <c r="C302" s="4" t="s">
        <v>572</v>
      </c>
      <c r="D302" s="4" t="s">
        <v>679</v>
      </c>
      <c r="E302" s="4" t="s">
        <v>1224</v>
      </c>
      <c r="F302" s="5" t="s">
        <v>550</v>
      </c>
      <c r="G302" s="6">
        <v>25401025</v>
      </c>
      <c r="H302" s="5" t="s">
        <v>1169</v>
      </c>
      <c r="I302" s="5" t="s">
        <v>552</v>
      </c>
      <c r="J302" s="7">
        <v>50201030</v>
      </c>
      <c r="K302" s="8" t="s">
        <v>1169</v>
      </c>
    </row>
    <row r="303" spans="1:11" x14ac:dyDescent="0.25">
      <c r="A303" s="4" t="s">
        <v>1225</v>
      </c>
      <c r="B303" s="4">
        <v>298721</v>
      </c>
      <c r="C303" s="4" t="s">
        <v>655</v>
      </c>
      <c r="D303" s="4" t="s">
        <v>656</v>
      </c>
      <c r="E303" s="4" t="s">
        <v>1226</v>
      </c>
      <c r="F303" s="5" t="s">
        <v>550</v>
      </c>
      <c r="G303" s="6">
        <v>25401025</v>
      </c>
      <c r="H303" s="5" t="s">
        <v>1169</v>
      </c>
      <c r="I303" s="5" t="s">
        <v>552</v>
      </c>
      <c r="J303" s="7">
        <v>50201030</v>
      </c>
      <c r="K303" s="8" t="s">
        <v>1169</v>
      </c>
    </row>
    <row r="304" spans="1:11" customFormat="1" ht="14.4" x14ac:dyDescent="0.3">
      <c r="A304" s="4" t="s">
        <v>1227</v>
      </c>
      <c r="B304" s="4">
        <v>38448</v>
      </c>
      <c r="C304" s="4" t="s">
        <v>596</v>
      </c>
      <c r="D304" s="4" t="s">
        <v>597</v>
      </c>
      <c r="E304" s="4" t="s">
        <v>1228</v>
      </c>
      <c r="F304" s="5" t="s">
        <v>550</v>
      </c>
      <c r="G304" s="6">
        <v>25401025</v>
      </c>
      <c r="H304" s="5" t="s">
        <v>1169</v>
      </c>
      <c r="I304" s="5" t="s">
        <v>552</v>
      </c>
      <c r="J304" s="7">
        <v>50201030</v>
      </c>
      <c r="K304" s="8" t="s">
        <v>1169</v>
      </c>
    </row>
    <row r="305" spans="1:11" x14ac:dyDescent="0.25">
      <c r="A305" s="4" t="s">
        <v>1229</v>
      </c>
      <c r="B305" s="4">
        <v>298927</v>
      </c>
      <c r="C305" s="4" t="s">
        <v>655</v>
      </c>
      <c r="D305" s="4" t="s">
        <v>656</v>
      </c>
      <c r="E305" s="4" t="s">
        <v>1230</v>
      </c>
      <c r="F305" s="5" t="s">
        <v>550</v>
      </c>
      <c r="G305" s="6">
        <v>25401025</v>
      </c>
      <c r="H305" s="5" t="s">
        <v>1169</v>
      </c>
      <c r="I305" s="5" t="s">
        <v>552</v>
      </c>
      <c r="J305" s="7">
        <v>50201030</v>
      </c>
      <c r="K305" s="8" t="s">
        <v>1169</v>
      </c>
    </row>
    <row r="306" spans="1:11" customFormat="1" ht="14.4" x14ac:dyDescent="0.3">
      <c r="A306" s="4" t="s">
        <v>1231</v>
      </c>
      <c r="B306" s="4">
        <v>296345</v>
      </c>
      <c r="C306" s="4" t="s">
        <v>1232</v>
      </c>
      <c r="D306" s="4" t="s">
        <v>1233</v>
      </c>
      <c r="E306" s="4" t="s">
        <v>1234</v>
      </c>
      <c r="F306" s="5" t="s">
        <v>550</v>
      </c>
      <c r="G306" s="6">
        <v>25401025</v>
      </c>
      <c r="H306" s="5" t="s">
        <v>1169</v>
      </c>
      <c r="I306" s="5" t="s">
        <v>552</v>
      </c>
      <c r="J306" s="7">
        <v>50201030</v>
      </c>
      <c r="K306" s="8" t="s">
        <v>1169</v>
      </c>
    </row>
    <row r="307" spans="1:11" customFormat="1" ht="14.4" x14ac:dyDescent="0.3">
      <c r="A307" s="4" t="s">
        <v>1235</v>
      </c>
      <c r="B307" s="4">
        <v>270475</v>
      </c>
      <c r="C307" s="4" t="s">
        <v>621</v>
      </c>
      <c r="D307" s="4" t="s">
        <v>622</v>
      </c>
      <c r="E307" s="4" t="s">
        <v>1236</v>
      </c>
      <c r="F307" s="5" t="s">
        <v>550</v>
      </c>
      <c r="G307" s="6">
        <v>25401025</v>
      </c>
      <c r="H307" s="5" t="s">
        <v>1169</v>
      </c>
      <c r="I307" s="5" t="s">
        <v>552</v>
      </c>
      <c r="J307" s="7">
        <v>50201030</v>
      </c>
      <c r="K307" s="8" t="s">
        <v>1169</v>
      </c>
    </row>
    <row r="308" spans="1:11" customFormat="1" ht="14.4" x14ac:dyDescent="0.3">
      <c r="A308" s="4" t="s">
        <v>1237</v>
      </c>
      <c r="B308" s="4">
        <v>29370</v>
      </c>
      <c r="C308" s="4" t="s">
        <v>596</v>
      </c>
      <c r="D308" s="4" t="s">
        <v>597</v>
      </c>
      <c r="E308" s="4" t="s">
        <v>1238</v>
      </c>
      <c r="F308" s="5" t="s">
        <v>550</v>
      </c>
      <c r="G308" s="6">
        <v>25401025</v>
      </c>
      <c r="H308" s="5" t="s">
        <v>1169</v>
      </c>
      <c r="I308" s="5" t="s">
        <v>552</v>
      </c>
      <c r="J308" s="7">
        <v>50201030</v>
      </c>
      <c r="K308" s="8" t="s">
        <v>1169</v>
      </c>
    </row>
    <row r="309" spans="1:11" x14ac:dyDescent="0.25">
      <c r="A309" s="4" t="s">
        <v>1239</v>
      </c>
      <c r="B309" s="4">
        <v>284632</v>
      </c>
      <c r="C309" s="4" t="s">
        <v>572</v>
      </c>
      <c r="D309" s="4" t="s">
        <v>679</v>
      </c>
      <c r="E309" s="4" t="s">
        <v>1240</v>
      </c>
      <c r="F309" s="5" t="s">
        <v>550</v>
      </c>
      <c r="G309" s="6">
        <v>25401025</v>
      </c>
      <c r="H309" s="5" t="s">
        <v>1169</v>
      </c>
      <c r="I309" s="5" t="s">
        <v>552</v>
      </c>
      <c r="J309" s="7">
        <v>50201030</v>
      </c>
      <c r="K309" s="8" t="s">
        <v>1169</v>
      </c>
    </row>
    <row r="310" spans="1:11" customFormat="1" ht="14.4" x14ac:dyDescent="0.3">
      <c r="A310" s="4" t="s">
        <v>1241</v>
      </c>
      <c r="B310" s="4">
        <v>811957</v>
      </c>
      <c r="C310" s="4" t="s">
        <v>586</v>
      </c>
      <c r="D310" s="4" t="s">
        <v>587</v>
      </c>
      <c r="E310" s="4" t="s">
        <v>1242</v>
      </c>
      <c r="F310" s="5" t="s">
        <v>550</v>
      </c>
      <c r="G310" s="6">
        <v>25401025</v>
      </c>
      <c r="H310" s="5" t="s">
        <v>1169</v>
      </c>
      <c r="I310" s="5" t="s">
        <v>552</v>
      </c>
      <c r="J310" s="7">
        <v>50201030</v>
      </c>
      <c r="K310" s="8" t="s">
        <v>1169</v>
      </c>
    </row>
    <row r="311" spans="1:11" x14ac:dyDescent="0.25">
      <c r="A311" s="4" t="s">
        <v>1243</v>
      </c>
      <c r="B311" s="4">
        <v>703877</v>
      </c>
      <c r="C311" s="4" t="s">
        <v>621</v>
      </c>
      <c r="D311" s="4" t="s">
        <v>646</v>
      </c>
      <c r="E311" s="4" t="s">
        <v>1244</v>
      </c>
      <c r="F311" s="5" t="s">
        <v>550</v>
      </c>
      <c r="G311" s="6">
        <v>25401025</v>
      </c>
      <c r="H311" s="5" t="s">
        <v>1169</v>
      </c>
      <c r="I311" s="5" t="s">
        <v>552</v>
      </c>
      <c r="J311" s="7">
        <v>50201030</v>
      </c>
      <c r="K311" s="8" t="s">
        <v>1169</v>
      </c>
    </row>
    <row r="312" spans="1:11" x14ac:dyDescent="0.25">
      <c r="A312" s="4" t="s">
        <v>1245</v>
      </c>
      <c r="B312" s="4">
        <v>277456</v>
      </c>
      <c r="C312" s="4" t="s">
        <v>621</v>
      </c>
      <c r="D312" s="4" t="s">
        <v>622</v>
      </c>
      <c r="E312" s="4" t="s">
        <v>1246</v>
      </c>
      <c r="F312" s="5" t="s">
        <v>550</v>
      </c>
      <c r="G312" s="6">
        <v>25401025</v>
      </c>
      <c r="H312" s="5" t="s">
        <v>1169</v>
      </c>
      <c r="I312" s="5" t="s">
        <v>552</v>
      </c>
      <c r="J312" s="7">
        <v>50201030</v>
      </c>
      <c r="K312" s="8" t="s">
        <v>1169</v>
      </c>
    </row>
    <row r="313" spans="1:11" x14ac:dyDescent="0.25">
      <c r="A313" s="4" t="s">
        <v>1247</v>
      </c>
      <c r="B313" s="4">
        <v>289793</v>
      </c>
      <c r="C313" s="4" t="s">
        <v>1248</v>
      </c>
      <c r="D313" s="4" t="s">
        <v>1249</v>
      </c>
      <c r="E313" s="4" t="s">
        <v>1250</v>
      </c>
      <c r="F313" s="5" t="s">
        <v>550</v>
      </c>
      <c r="G313" s="6">
        <v>25401025</v>
      </c>
      <c r="H313" s="5" t="s">
        <v>1169</v>
      </c>
      <c r="I313" s="5" t="s">
        <v>552</v>
      </c>
      <c r="J313" s="7">
        <v>50201030</v>
      </c>
      <c r="K313" s="8" t="s">
        <v>1169</v>
      </c>
    </row>
    <row r="314" spans="1:11" customFormat="1" ht="14.4" x14ac:dyDescent="0.3">
      <c r="A314" s="4" t="s">
        <v>1251</v>
      </c>
      <c r="B314" s="4">
        <v>354582</v>
      </c>
      <c r="C314" s="4" t="s">
        <v>603</v>
      </c>
      <c r="D314" s="4" t="s">
        <v>573</v>
      </c>
      <c r="E314" s="4" t="s">
        <v>1252</v>
      </c>
      <c r="F314" s="5" t="s">
        <v>550</v>
      </c>
      <c r="G314" s="6">
        <v>25401025</v>
      </c>
      <c r="H314" s="5" t="s">
        <v>1169</v>
      </c>
      <c r="I314" s="5" t="s">
        <v>552</v>
      </c>
      <c r="J314" s="7">
        <v>50201030</v>
      </c>
      <c r="K314" s="8" t="s">
        <v>1169</v>
      </c>
    </row>
    <row r="315" spans="1:11" customFormat="1" ht="14.4" x14ac:dyDescent="0.3">
      <c r="A315" s="4" t="s">
        <v>1253</v>
      </c>
      <c r="B315" s="11">
        <v>354592</v>
      </c>
      <c r="C315" s="4" t="s">
        <v>603</v>
      </c>
      <c r="D315" s="4" t="s">
        <v>573</v>
      </c>
      <c r="E315" s="4" t="s">
        <v>1254</v>
      </c>
      <c r="F315" s="5" t="s">
        <v>550</v>
      </c>
      <c r="G315" s="6">
        <v>25401025</v>
      </c>
      <c r="H315" s="5" t="s">
        <v>1169</v>
      </c>
      <c r="I315" s="5" t="s">
        <v>552</v>
      </c>
      <c r="J315" s="7">
        <v>50201030</v>
      </c>
      <c r="K315" s="8" t="s">
        <v>1169</v>
      </c>
    </row>
    <row r="316" spans="1:11" customFormat="1" ht="14.4" x14ac:dyDescent="0.3">
      <c r="A316" s="4" t="s">
        <v>1255</v>
      </c>
      <c r="B316" s="4">
        <v>40674</v>
      </c>
      <c r="C316" s="4" t="s">
        <v>554</v>
      </c>
      <c r="D316" s="4" t="s">
        <v>573</v>
      </c>
      <c r="E316" s="4" t="s">
        <v>1256</v>
      </c>
      <c r="F316" s="5" t="s">
        <v>550</v>
      </c>
      <c r="G316" s="6">
        <v>25401025</v>
      </c>
      <c r="H316" s="5" t="s">
        <v>1169</v>
      </c>
      <c r="I316" s="5" t="s">
        <v>552</v>
      </c>
      <c r="J316" s="7">
        <v>50201030</v>
      </c>
      <c r="K316" s="8" t="s">
        <v>1169</v>
      </c>
    </row>
    <row r="317" spans="1:11" customFormat="1" ht="14.4" x14ac:dyDescent="0.3">
      <c r="A317" s="4" t="s">
        <v>1257</v>
      </c>
      <c r="B317" s="11">
        <v>40675</v>
      </c>
      <c r="C317" s="4" t="s">
        <v>554</v>
      </c>
      <c r="D317" s="4" t="s">
        <v>573</v>
      </c>
      <c r="E317" s="4" t="s">
        <v>1258</v>
      </c>
      <c r="F317" s="5" t="s">
        <v>550</v>
      </c>
      <c r="G317" s="6">
        <v>25401025</v>
      </c>
      <c r="H317" s="5" t="s">
        <v>1169</v>
      </c>
      <c r="I317" s="5" t="s">
        <v>552</v>
      </c>
      <c r="J317" s="7">
        <v>50201030</v>
      </c>
      <c r="K317" s="8" t="s">
        <v>1169</v>
      </c>
    </row>
    <row r="318" spans="1:11" customFormat="1" ht="14.4" x14ac:dyDescent="0.3">
      <c r="A318" s="4" t="s">
        <v>1259</v>
      </c>
      <c r="B318" s="11">
        <v>42522</v>
      </c>
      <c r="C318" s="4" t="s">
        <v>554</v>
      </c>
      <c r="D318" s="4" t="s">
        <v>573</v>
      </c>
      <c r="E318" s="4" t="s">
        <v>1260</v>
      </c>
      <c r="F318" s="5" t="s">
        <v>550</v>
      </c>
      <c r="G318" s="6">
        <v>25401025</v>
      </c>
      <c r="H318" s="5" t="s">
        <v>1169</v>
      </c>
      <c r="I318" s="5" t="s">
        <v>552</v>
      </c>
      <c r="J318" s="7">
        <v>50201030</v>
      </c>
      <c r="K318" s="8" t="s">
        <v>1169</v>
      </c>
    </row>
    <row r="319" spans="1:11" customFormat="1" ht="14.4" x14ac:dyDescent="0.3">
      <c r="A319" s="4" t="s">
        <v>1261</v>
      </c>
      <c r="B319" s="4">
        <v>486937</v>
      </c>
      <c r="C319" s="4" t="s">
        <v>603</v>
      </c>
      <c r="D319" s="4" t="s">
        <v>573</v>
      </c>
      <c r="E319" s="4" t="s">
        <v>1262</v>
      </c>
      <c r="F319" s="5" t="s">
        <v>550</v>
      </c>
      <c r="G319" s="6">
        <v>25401025</v>
      </c>
      <c r="H319" s="5" t="s">
        <v>1169</v>
      </c>
      <c r="I319" s="5" t="s">
        <v>552</v>
      </c>
      <c r="J319" s="7">
        <v>50201030</v>
      </c>
      <c r="K319" s="8" t="s">
        <v>1169</v>
      </c>
    </row>
    <row r="320" spans="1:11" customFormat="1" ht="14.4" x14ac:dyDescent="0.3">
      <c r="A320" s="4" t="s">
        <v>1263</v>
      </c>
      <c r="B320" s="11">
        <v>486942</v>
      </c>
      <c r="C320" s="4" t="s">
        <v>603</v>
      </c>
      <c r="D320" s="4" t="s">
        <v>573</v>
      </c>
      <c r="E320" s="4" t="s">
        <v>1264</v>
      </c>
      <c r="F320" s="5" t="s">
        <v>550</v>
      </c>
      <c r="G320" s="6">
        <v>25401025</v>
      </c>
      <c r="H320" s="5" t="s">
        <v>1169</v>
      </c>
      <c r="I320" s="5" t="s">
        <v>552</v>
      </c>
      <c r="J320" s="7">
        <v>50201030</v>
      </c>
      <c r="K320" s="8" t="s">
        <v>1169</v>
      </c>
    </row>
    <row r="321" spans="1:11" customFormat="1" ht="14.4" x14ac:dyDescent="0.3">
      <c r="A321" s="4" t="s">
        <v>1265</v>
      </c>
      <c r="B321" s="4">
        <v>696507</v>
      </c>
      <c r="C321" s="4" t="s">
        <v>603</v>
      </c>
      <c r="D321" s="4" t="s">
        <v>573</v>
      </c>
      <c r="E321" s="4" t="s">
        <v>1266</v>
      </c>
      <c r="F321" s="5" t="s">
        <v>550</v>
      </c>
      <c r="G321" s="6">
        <v>25401025</v>
      </c>
      <c r="H321" s="5" t="s">
        <v>1169</v>
      </c>
      <c r="I321" s="5" t="s">
        <v>552</v>
      </c>
      <c r="J321" s="7">
        <v>50201030</v>
      </c>
      <c r="K321" s="8" t="s">
        <v>1169</v>
      </c>
    </row>
    <row r="322" spans="1:11" customFormat="1" ht="14.4" x14ac:dyDescent="0.3">
      <c r="A322" s="4" t="s">
        <v>1267</v>
      </c>
      <c r="B322" s="11">
        <v>696552</v>
      </c>
      <c r="C322" s="4" t="s">
        <v>603</v>
      </c>
      <c r="D322" s="4" t="s">
        <v>573</v>
      </c>
      <c r="E322" s="4" t="s">
        <v>1268</v>
      </c>
      <c r="F322" s="5" t="s">
        <v>550</v>
      </c>
      <c r="G322" s="6">
        <v>25401025</v>
      </c>
      <c r="H322" s="5" t="s">
        <v>1169</v>
      </c>
      <c r="I322" s="5" t="s">
        <v>552</v>
      </c>
      <c r="J322" s="7">
        <v>50201030</v>
      </c>
      <c r="K322" s="8" t="s">
        <v>1169</v>
      </c>
    </row>
    <row r="323" spans="1:11" customFormat="1" ht="14.4" x14ac:dyDescent="0.3">
      <c r="A323" s="4" t="s">
        <v>1269</v>
      </c>
      <c r="B323" s="11">
        <v>696502</v>
      </c>
      <c r="C323" s="4" t="s">
        <v>603</v>
      </c>
      <c r="D323" s="4" t="s">
        <v>573</v>
      </c>
      <c r="E323" s="4" t="s">
        <v>1270</v>
      </c>
      <c r="F323" s="5" t="s">
        <v>550</v>
      </c>
      <c r="G323" s="6">
        <v>25401025</v>
      </c>
      <c r="H323" s="5" t="s">
        <v>1169</v>
      </c>
      <c r="I323" s="5" t="s">
        <v>552</v>
      </c>
      <c r="J323" s="7">
        <v>50201030</v>
      </c>
      <c r="K323" s="8" t="s">
        <v>1169</v>
      </c>
    </row>
    <row r="324" spans="1:11" customFormat="1" ht="14.4" x14ac:dyDescent="0.3">
      <c r="A324" s="4" t="s">
        <v>1271</v>
      </c>
      <c r="B324" s="4">
        <v>43941</v>
      </c>
      <c r="C324" s="4" t="s">
        <v>603</v>
      </c>
      <c r="D324" s="4" t="s">
        <v>573</v>
      </c>
      <c r="E324" s="4" t="s">
        <v>1272</v>
      </c>
      <c r="F324" s="5" t="s">
        <v>550</v>
      </c>
      <c r="G324" s="6">
        <v>25401025</v>
      </c>
      <c r="H324" s="5" t="s">
        <v>1169</v>
      </c>
      <c r="I324" s="5" t="s">
        <v>552</v>
      </c>
      <c r="J324" s="7">
        <v>50201030</v>
      </c>
      <c r="K324" s="8" t="s">
        <v>1169</v>
      </c>
    </row>
    <row r="325" spans="1:11" customFormat="1" ht="14.4" x14ac:dyDescent="0.3">
      <c r="A325" s="4" t="s">
        <v>1273</v>
      </c>
      <c r="B325" s="4">
        <v>64482</v>
      </c>
      <c r="C325" s="4" t="s">
        <v>1009</v>
      </c>
      <c r="D325" s="4" t="s">
        <v>1010</v>
      </c>
      <c r="E325" s="4" t="s">
        <v>1274</v>
      </c>
      <c r="F325" s="5" t="s">
        <v>550</v>
      </c>
      <c r="G325" s="6">
        <v>25401025</v>
      </c>
      <c r="H325" s="5" t="s">
        <v>1169</v>
      </c>
      <c r="I325" s="5" t="s">
        <v>552</v>
      </c>
      <c r="J325" s="7">
        <v>50201030</v>
      </c>
      <c r="K325" s="8" t="s">
        <v>1169</v>
      </c>
    </row>
    <row r="326" spans="1:11" customFormat="1" ht="14.4" x14ac:dyDescent="0.3">
      <c r="A326" s="4" t="s">
        <v>1275</v>
      </c>
      <c r="B326" s="4">
        <v>306737</v>
      </c>
      <c r="C326" s="4" t="s">
        <v>978</v>
      </c>
      <c r="D326" s="4" t="s">
        <v>979</v>
      </c>
      <c r="E326" s="4" t="s">
        <v>1276</v>
      </c>
      <c r="F326" s="5" t="s">
        <v>550</v>
      </c>
      <c r="G326" s="6">
        <v>25401025</v>
      </c>
      <c r="H326" s="5" t="s">
        <v>1169</v>
      </c>
      <c r="I326" s="5" t="s">
        <v>552</v>
      </c>
      <c r="J326" s="7">
        <v>50201030</v>
      </c>
      <c r="K326" s="8" t="s">
        <v>1169</v>
      </c>
    </row>
    <row r="327" spans="1:11" customFormat="1" ht="14.4" x14ac:dyDescent="0.3">
      <c r="A327" s="4" t="s">
        <v>1277</v>
      </c>
      <c r="B327" s="4">
        <v>212255</v>
      </c>
      <c r="C327" s="4" t="s">
        <v>603</v>
      </c>
      <c r="D327" s="4" t="s">
        <v>627</v>
      </c>
      <c r="E327" s="4" t="s">
        <v>1278</v>
      </c>
      <c r="F327" s="5" t="s">
        <v>550</v>
      </c>
      <c r="G327" s="6">
        <v>25401025</v>
      </c>
      <c r="H327" s="5" t="s">
        <v>1169</v>
      </c>
      <c r="I327" s="5" t="s">
        <v>552</v>
      </c>
      <c r="J327" s="7">
        <v>50201030</v>
      </c>
      <c r="K327" s="8" t="s">
        <v>1169</v>
      </c>
    </row>
    <row r="328" spans="1:11" customFormat="1" ht="14.4" x14ac:dyDescent="0.3">
      <c r="A328" s="4" t="s">
        <v>1279</v>
      </c>
      <c r="B328" s="4">
        <v>11557</v>
      </c>
      <c r="C328" s="4" t="s">
        <v>1280</v>
      </c>
      <c r="D328" s="4" t="s">
        <v>1281</v>
      </c>
      <c r="E328" s="4" t="s">
        <v>1282</v>
      </c>
      <c r="F328" s="5" t="s">
        <v>550</v>
      </c>
      <c r="G328" s="6">
        <v>25401025</v>
      </c>
      <c r="H328" s="5" t="s">
        <v>1169</v>
      </c>
      <c r="I328" s="5" t="s">
        <v>552</v>
      </c>
      <c r="J328" s="7">
        <v>50201030</v>
      </c>
      <c r="K328" s="8" t="s">
        <v>1169</v>
      </c>
    </row>
    <row r="329" spans="1:11" customFormat="1" ht="14.4" x14ac:dyDescent="0.3">
      <c r="A329" s="4" t="s">
        <v>1283</v>
      </c>
      <c r="B329" s="4">
        <v>29369</v>
      </c>
      <c r="C329" s="4" t="s">
        <v>1019</v>
      </c>
      <c r="D329" s="4" t="s">
        <v>1020</v>
      </c>
      <c r="E329" s="4" t="s">
        <v>1284</v>
      </c>
      <c r="F329" s="5" t="s">
        <v>550</v>
      </c>
      <c r="G329" s="6">
        <v>25401025</v>
      </c>
      <c r="H329" s="5" t="s">
        <v>1169</v>
      </c>
      <c r="I329" s="5" t="s">
        <v>552</v>
      </c>
      <c r="J329" s="7">
        <v>50201030</v>
      </c>
      <c r="K329" s="8" t="s">
        <v>1169</v>
      </c>
    </row>
    <row r="330" spans="1:11" customFormat="1" ht="14.4" x14ac:dyDescent="0.3">
      <c r="A330" s="4" t="s">
        <v>1285</v>
      </c>
      <c r="B330" s="4">
        <v>24841</v>
      </c>
      <c r="C330" s="4" t="s">
        <v>572</v>
      </c>
      <c r="D330" s="4" t="s">
        <v>679</v>
      </c>
      <c r="E330" s="4" t="s">
        <v>1286</v>
      </c>
      <c r="F330" s="5" t="s">
        <v>550</v>
      </c>
      <c r="G330" s="6">
        <v>25401025</v>
      </c>
      <c r="H330" s="5" t="s">
        <v>1169</v>
      </c>
      <c r="I330" s="5" t="s">
        <v>552</v>
      </c>
      <c r="J330" s="7">
        <v>50201030</v>
      </c>
      <c r="K330" s="8" t="s">
        <v>1169</v>
      </c>
    </row>
    <row r="331" spans="1:11" customFormat="1" ht="14.4" x14ac:dyDescent="0.3">
      <c r="A331" s="4" t="s">
        <v>1287</v>
      </c>
      <c r="B331" s="4">
        <v>5275</v>
      </c>
      <c r="C331" s="4" t="s">
        <v>568</v>
      </c>
      <c r="D331" s="4" t="s">
        <v>569</v>
      </c>
      <c r="E331" s="4" t="s">
        <v>1288</v>
      </c>
      <c r="F331" s="5" t="s">
        <v>550</v>
      </c>
      <c r="G331" s="6">
        <v>25401025</v>
      </c>
      <c r="H331" s="5" t="s">
        <v>1169</v>
      </c>
      <c r="I331" s="5" t="s">
        <v>552</v>
      </c>
      <c r="J331" s="7">
        <v>50201030</v>
      </c>
      <c r="K331" s="8" t="s">
        <v>1169</v>
      </c>
    </row>
    <row r="332" spans="1:11" customFormat="1" ht="14.4" x14ac:dyDescent="0.3">
      <c r="A332" s="4" t="s">
        <v>1289</v>
      </c>
      <c r="B332" s="11">
        <v>5274</v>
      </c>
      <c r="C332" s="4" t="s">
        <v>568</v>
      </c>
      <c r="D332" s="4" t="s">
        <v>569</v>
      </c>
      <c r="E332" s="4" t="s">
        <v>1290</v>
      </c>
      <c r="F332" s="5" t="s">
        <v>550</v>
      </c>
      <c r="G332" s="6">
        <v>25401025</v>
      </c>
      <c r="H332" s="5" t="s">
        <v>1169</v>
      </c>
      <c r="I332" s="5" t="s">
        <v>552</v>
      </c>
      <c r="J332" s="7">
        <v>50201030</v>
      </c>
      <c r="K332" s="8" t="s">
        <v>1169</v>
      </c>
    </row>
    <row r="333" spans="1:11" customFormat="1" ht="14.4" x14ac:dyDescent="0.3">
      <c r="A333" s="4" t="s">
        <v>1291</v>
      </c>
      <c r="B333" s="4">
        <v>42555</v>
      </c>
      <c r="C333" s="4" t="s">
        <v>1091</v>
      </c>
      <c r="D333" s="4" t="s">
        <v>548</v>
      </c>
      <c r="E333" s="4" t="s">
        <v>1292</v>
      </c>
      <c r="F333" s="5" t="s">
        <v>550</v>
      </c>
      <c r="G333" s="6">
        <v>25401025</v>
      </c>
      <c r="H333" s="5" t="s">
        <v>1169</v>
      </c>
      <c r="I333" s="5" t="s">
        <v>552</v>
      </c>
      <c r="J333" s="7">
        <v>50201030</v>
      </c>
      <c r="K333" s="8" t="s">
        <v>1169</v>
      </c>
    </row>
    <row r="334" spans="1:11" customFormat="1" ht="14.4" x14ac:dyDescent="0.3">
      <c r="A334" s="4" t="s">
        <v>1293</v>
      </c>
      <c r="B334" s="4">
        <v>38958</v>
      </c>
      <c r="C334" s="4" t="s">
        <v>572</v>
      </c>
      <c r="D334" s="4" t="s">
        <v>679</v>
      </c>
      <c r="E334" s="4" t="s">
        <v>1294</v>
      </c>
      <c r="F334" s="5" t="s">
        <v>550</v>
      </c>
      <c r="G334" s="6">
        <v>25401025</v>
      </c>
      <c r="H334" s="5" t="s">
        <v>1169</v>
      </c>
      <c r="I334" s="5" t="s">
        <v>552</v>
      </c>
      <c r="J334" s="7">
        <v>50201030</v>
      </c>
      <c r="K334" s="8" t="s">
        <v>1169</v>
      </c>
    </row>
    <row r="335" spans="1:11" customFormat="1" ht="14.4" x14ac:dyDescent="0.3">
      <c r="A335" s="4" t="s">
        <v>1295</v>
      </c>
      <c r="B335" s="4">
        <v>277818</v>
      </c>
      <c r="C335" s="4" t="s">
        <v>568</v>
      </c>
      <c r="D335" s="4" t="s">
        <v>569</v>
      </c>
      <c r="E335" s="4" t="s">
        <v>1296</v>
      </c>
      <c r="F335" s="5" t="s">
        <v>550</v>
      </c>
      <c r="G335" s="6">
        <v>25401025</v>
      </c>
      <c r="H335" s="5" t="s">
        <v>1169</v>
      </c>
      <c r="I335" s="5" t="s">
        <v>552</v>
      </c>
      <c r="J335" s="7">
        <v>50201030</v>
      </c>
      <c r="K335" s="8" t="s">
        <v>1169</v>
      </c>
    </row>
    <row r="336" spans="1:11" customFormat="1" ht="14.4" x14ac:dyDescent="0.3">
      <c r="A336" s="4" t="s">
        <v>1297</v>
      </c>
      <c r="B336" s="4">
        <v>64871</v>
      </c>
      <c r="C336" s="4" t="s">
        <v>572</v>
      </c>
      <c r="D336" s="4" t="s">
        <v>600</v>
      </c>
      <c r="E336" s="4" t="s">
        <v>1298</v>
      </c>
      <c r="F336" s="5" t="s">
        <v>550</v>
      </c>
      <c r="G336" s="6">
        <v>25401025</v>
      </c>
      <c r="H336" s="5" t="s">
        <v>1169</v>
      </c>
      <c r="I336" s="5" t="s">
        <v>552</v>
      </c>
      <c r="J336" s="7">
        <v>50201030</v>
      </c>
      <c r="K336" s="8" t="s">
        <v>1169</v>
      </c>
    </row>
    <row r="337" spans="1:11" customFormat="1" ht="14.4" x14ac:dyDescent="0.3">
      <c r="A337" s="4" t="s">
        <v>1299</v>
      </c>
      <c r="B337" s="4">
        <v>19884</v>
      </c>
      <c r="C337" s="4" t="s">
        <v>603</v>
      </c>
      <c r="D337" s="4" t="s">
        <v>573</v>
      </c>
      <c r="E337" s="4" t="s">
        <v>1300</v>
      </c>
      <c r="F337" s="5" t="s">
        <v>550</v>
      </c>
      <c r="G337" s="6">
        <v>25401025</v>
      </c>
      <c r="H337" s="5" t="s">
        <v>1169</v>
      </c>
      <c r="I337" s="5" t="s">
        <v>552</v>
      </c>
      <c r="J337" s="7">
        <v>50201030</v>
      </c>
      <c r="K337" s="8" t="s">
        <v>1169</v>
      </c>
    </row>
    <row r="338" spans="1:11" customFormat="1" ht="14.4" x14ac:dyDescent="0.3">
      <c r="A338" s="4" t="s">
        <v>1301</v>
      </c>
      <c r="B338" s="4">
        <v>298918</v>
      </c>
      <c r="C338" s="4" t="s">
        <v>655</v>
      </c>
      <c r="D338" s="4" t="s">
        <v>656</v>
      </c>
      <c r="E338" s="4" t="s">
        <v>1302</v>
      </c>
      <c r="F338" s="5" t="s">
        <v>550</v>
      </c>
      <c r="G338" s="6">
        <v>25401025</v>
      </c>
      <c r="H338" s="5" t="s">
        <v>1169</v>
      </c>
      <c r="I338" s="5" t="s">
        <v>552</v>
      </c>
      <c r="J338" s="7">
        <v>50201030</v>
      </c>
      <c r="K338" s="8" t="s">
        <v>1169</v>
      </c>
    </row>
    <row r="339" spans="1:11" customFormat="1" ht="14.4" x14ac:dyDescent="0.3">
      <c r="A339" s="4" t="s">
        <v>1303</v>
      </c>
      <c r="B339" s="4">
        <v>65698</v>
      </c>
      <c r="C339" s="4" t="s">
        <v>757</v>
      </c>
      <c r="D339" s="4" t="s">
        <v>583</v>
      </c>
      <c r="E339" s="4" t="s">
        <v>1304</v>
      </c>
      <c r="F339" s="5" t="s">
        <v>550</v>
      </c>
      <c r="G339" s="6">
        <v>25401025</v>
      </c>
      <c r="H339" s="5" t="s">
        <v>1169</v>
      </c>
      <c r="I339" s="5" t="s">
        <v>552</v>
      </c>
      <c r="J339" s="7">
        <v>50201030</v>
      </c>
      <c r="K339" s="8" t="s">
        <v>1169</v>
      </c>
    </row>
    <row r="340" spans="1:11" customFormat="1" ht="14.4" x14ac:dyDescent="0.3">
      <c r="A340" s="4" t="s">
        <v>1305</v>
      </c>
      <c r="B340" s="4">
        <v>33001</v>
      </c>
      <c r="C340" s="4" t="s">
        <v>562</v>
      </c>
      <c r="D340" s="4" t="s">
        <v>563</v>
      </c>
      <c r="E340" s="4" t="s">
        <v>1306</v>
      </c>
      <c r="F340" s="5" t="s">
        <v>550</v>
      </c>
      <c r="G340" s="6">
        <v>25401025</v>
      </c>
      <c r="H340" s="5" t="s">
        <v>1169</v>
      </c>
      <c r="I340" s="5" t="s">
        <v>552</v>
      </c>
      <c r="J340" s="7">
        <v>50201030</v>
      </c>
      <c r="K340" s="8" t="s">
        <v>1169</v>
      </c>
    </row>
    <row r="341" spans="1:11" customFormat="1" ht="14.4" x14ac:dyDescent="0.3">
      <c r="A341" s="4" t="s">
        <v>1307</v>
      </c>
      <c r="B341" s="4">
        <v>12256</v>
      </c>
      <c r="C341" s="4" t="s">
        <v>554</v>
      </c>
      <c r="D341" s="4" t="s">
        <v>555</v>
      </c>
      <c r="E341" s="4" t="s">
        <v>1308</v>
      </c>
      <c r="F341" s="5" t="s">
        <v>550</v>
      </c>
      <c r="G341" s="6">
        <v>25401025</v>
      </c>
      <c r="H341" s="5" t="s">
        <v>1169</v>
      </c>
      <c r="I341" s="5" t="s">
        <v>552</v>
      </c>
      <c r="J341" s="7">
        <v>50201030</v>
      </c>
      <c r="K341" s="8" t="s">
        <v>1169</v>
      </c>
    </row>
    <row r="342" spans="1:11" customFormat="1" ht="14.4" x14ac:dyDescent="0.3">
      <c r="A342" s="4" t="s">
        <v>1309</v>
      </c>
      <c r="B342" s="4">
        <v>697797</v>
      </c>
      <c r="C342" s="4" t="s">
        <v>861</v>
      </c>
      <c r="D342" s="4" t="s">
        <v>1310</v>
      </c>
      <c r="E342" s="4" t="s">
        <v>1311</v>
      </c>
      <c r="F342" s="5" t="s">
        <v>550</v>
      </c>
      <c r="G342" s="6">
        <v>25401025</v>
      </c>
      <c r="H342" s="5" t="s">
        <v>1169</v>
      </c>
      <c r="I342" s="5" t="s">
        <v>552</v>
      </c>
      <c r="J342" s="7">
        <v>50201030</v>
      </c>
      <c r="K342" s="8" t="s">
        <v>1169</v>
      </c>
    </row>
    <row r="343" spans="1:11" customFormat="1" ht="14.4" x14ac:dyDescent="0.3">
      <c r="A343" s="4" t="s">
        <v>1312</v>
      </c>
      <c r="B343" s="4">
        <v>464697</v>
      </c>
      <c r="C343" s="4" t="s">
        <v>799</v>
      </c>
      <c r="D343" s="4" t="s">
        <v>800</v>
      </c>
      <c r="E343" s="4" t="s">
        <v>1313</v>
      </c>
      <c r="F343" s="5" t="s">
        <v>550</v>
      </c>
      <c r="G343" s="6">
        <v>25401025</v>
      </c>
      <c r="H343" s="5" t="s">
        <v>1169</v>
      </c>
      <c r="I343" s="5" t="s">
        <v>552</v>
      </c>
      <c r="J343" s="7">
        <v>50201030</v>
      </c>
      <c r="K343" s="8" t="s">
        <v>1169</v>
      </c>
    </row>
    <row r="344" spans="1:11" customFormat="1" ht="14.4" x14ac:dyDescent="0.3">
      <c r="A344" s="4" t="s">
        <v>1314</v>
      </c>
      <c r="B344" s="4">
        <v>42683</v>
      </c>
      <c r="C344" s="4" t="s">
        <v>1315</v>
      </c>
      <c r="D344" s="4" t="s">
        <v>1316</v>
      </c>
      <c r="E344" s="4" t="s">
        <v>1317</v>
      </c>
      <c r="F344" s="5" t="s">
        <v>550</v>
      </c>
      <c r="G344" s="6">
        <v>25401025</v>
      </c>
      <c r="H344" s="5" t="s">
        <v>1169</v>
      </c>
      <c r="I344" s="5" t="s">
        <v>552</v>
      </c>
      <c r="J344" s="7">
        <v>50201030</v>
      </c>
      <c r="K344" s="8" t="s">
        <v>1169</v>
      </c>
    </row>
    <row r="345" spans="1:11" customFormat="1" ht="14.4" x14ac:dyDescent="0.3">
      <c r="A345" s="4" t="s">
        <v>1318</v>
      </c>
      <c r="B345" s="4">
        <v>307831</v>
      </c>
      <c r="C345" s="4" t="s">
        <v>572</v>
      </c>
      <c r="D345" s="4" t="s">
        <v>600</v>
      </c>
      <c r="E345" s="4" t="s">
        <v>1319</v>
      </c>
      <c r="F345" s="5" t="s">
        <v>550</v>
      </c>
      <c r="G345" s="6">
        <v>25401025</v>
      </c>
      <c r="H345" s="5" t="s">
        <v>1169</v>
      </c>
      <c r="I345" s="5" t="s">
        <v>552</v>
      </c>
      <c r="J345" s="7">
        <v>50201030</v>
      </c>
      <c r="K345" s="8" t="s">
        <v>1169</v>
      </c>
    </row>
    <row r="346" spans="1:11" customFormat="1" ht="14.4" x14ac:dyDescent="0.3">
      <c r="A346" s="4" t="s">
        <v>1320</v>
      </c>
      <c r="B346" s="4">
        <v>751824</v>
      </c>
      <c r="C346" s="4" t="s">
        <v>603</v>
      </c>
      <c r="D346" s="4" t="s">
        <v>627</v>
      </c>
      <c r="E346" s="4" t="s">
        <v>1321</v>
      </c>
      <c r="F346" s="5" t="s">
        <v>550</v>
      </c>
      <c r="G346" s="6">
        <v>25401025</v>
      </c>
      <c r="H346" s="5" t="s">
        <v>1169</v>
      </c>
      <c r="I346" s="5" t="s">
        <v>552</v>
      </c>
      <c r="J346" s="7">
        <v>50201030</v>
      </c>
      <c r="K346" s="8" t="s">
        <v>1169</v>
      </c>
    </row>
    <row r="347" spans="1:11" customFormat="1" ht="14.4" x14ac:dyDescent="0.3">
      <c r="A347" s="4" t="s">
        <v>1322</v>
      </c>
      <c r="B347" s="4">
        <v>702452</v>
      </c>
      <c r="C347" s="4" t="s">
        <v>1198</v>
      </c>
      <c r="D347" s="4" t="s">
        <v>1199</v>
      </c>
      <c r="E347" s="4" t="s">
        <v>1323</v>
      </c>
      <c r="F347" s="5" t="s">
        <v>845</v>
      </c>
      <c r="G347" s="6">
        <v>45103030</v>
      </c>
      <c r="H347" s="5" t="s">
        <v>1324</v>
      </c>
      <c r="I347" s="5" t="s">
        <v>552</v>
      </c>
      <c r="J347" s="7">
        <v>50202020</v>
      </c>
      <c r="K347" s="8" t="s">
        <v>849</v>
      </c>
    </row>
    <row r="348" spans="1:11" customFormat="1" ht="14.4" x14ac:dyDescent="0.3">
      <c r="A348" s="4" t="s">
        <v>390</v>
      </c>
      <c r="B348" s="4">
        <v>15360</v>
      </c>
      <c r="C348" s="4" t="s">
        <v>603</v>
      </c>
      <c r="D348" s="4" t="s">
        <v>573</v>
      </c>
      <c r="E348" s="4" t="s">
        <v>395</v>
      </c>
      <c r="F348" s="5" t="s">
        <v>845</v>
      </c>
      <c r="G348" s="6">
        <v>45103030</v>
      </c>
      <c r="H348" s="5" t="s">
        <v>1324</v>
      </c>
      <c r="I348" s="5" t="s">
        <v>552</v>
      </c>
      <c r="J348" s="7">
        <v>50202020</v>
      </c>
      <c r="K348" s="8" t="s">
        <v>849</v>
      </c>
    </row>
    <row r="349" spans="1:11" customFormat="1" ht="14.4" x14ac:dyDescent="0.3">
      <c r="A349" s="4" t="s">
        <v>1325</v>
      </c>
      <c r="B349" s="4">
        <v>35807</v>
      </c>
      <c r="C349" s="4" t="s">
        <v>621</v>
      </c>
      <c r="D349" s="4" t="s">
        <v>646</v>
      </c>
      <c r="E349" s="4" t="s">
        <v>1326</v>
      </c>
      <c r="F349" s="5" t="s">
        <v>845</v>
      </c>
      <c r="G349" s="6">
        <v>45103030</v>
      </c>
      <c r="H349" s="5" t="s">
        <v>1324</v>
      </c>
      <c r="I349" s="5" t="s">
        <v>552</v>
      </c>
      <c r="J349" s="7">
        <v>50202020</v>
      </c>
      <c r="K349" s="8" t="s">
        <v>849</v>
      </c>
    </row>
    <row r="350" spans="1:11" customFormat="1" ht="14.4" x14ac:dyDescent="0.3">
      <c r="A350" s="4" t="s">
        <v>1327</v>
      </c>
      <c r="B350" s="4">
        <v>41365</v>
      </c>
      <c r="C350" s="4" t="s">
        <v>562</v>
      </c>
      <c r="D350" s="4" t="s">
        <v>563</v>
      </c>
      <c r="E350" s="4" t="s">
        <v>1328</v>
      </c>
      <c r="F350" s="5" t="s">
        <v>845</v>
      </c>
      <c r="G350" s="6">
        <v>45103030</v>
      </c>
      <c r="H350" s="5" t="s">
        <v>1324</v>
      </c>
      <c r="I350" s="5" t="s">
        <v>552</v>
      </c>
      <c r="J350" s="7">
        <v>50202020</v>
      </c>
      <c r="K350" s="8" t="s">
        <v>849</v>
      </c>
    </row>
    <row r="351" spans="1:11" customFormat="1" ht="14.4" x14ac:dyDescent="0.3">
      <c r="A351" s="4" t="s">
        <v>1329</v>
      </c>
      <c r="B351" s="4">
        <v>328016</v>
      </c>
      <c r="C351" s="4" t="s">
        <v>562</v>
      </c>
      <c r="D351" s="4" t="s">
        <v>563</v>
      </c>
      <c r="E351" s="4" t="s">
        <v>1330</v>
      </c>
      <c r="F351" s="5" t="s">
        <v>845</v>
      </c>
      <c r="G351" s="6">
        <v>45103030</v>
      </c>
      <c r="H351" s="5" t="s">
        <v>1324</v>
      </c>
      <c r="I351" s="5" t="s">
        <v>552</v>
      </c>
      <c r="J351" s="7">
        <v>50202020</v>
      </c>
      <c r="K351" s="8" t="s">
        <v>849</v>
      </c>
    </row>
    <row r="352" spans="1:11" customFormat="1" ht="14.4" x14ac:dyDescent="0.3">
      <c r="A352" s="4" t="s">
        <v>1331</v>
      </c>
      <c r="B352" s="4">
        <v>352236</v>
      </c>
      <c r="C352" s="4" t="s">
        <v>572</v>
      </c>
      <c r="D352" s="4" t="s">
        <v>597</v>
      </c>
      <c r="E352" s="4" t="s">
        <v>1332</v>
      </c>
      <c r="F352" s="5" t="s">
        <v>845</v>
      </c>
      <c r="G352" s="6">
        <v>45103030</v>
      </c>
      <c r="H352" s="5" t="s">
        <v>1324</v>
      </c>
      <c r="I352" s="5" t="s">
        <v>552</v>
      </c>
      <c r="J352" s="7">
        <v>50202020</v>
      </c>
      <c r="K352" s="8" t="s">
        <v>849</v>
      </c>
    </row>
    <row r="353" spans="1:11" customFormat="1" ht="14.4" x14ac:dyDescent="0.3">
      <c r="A353" s="4" t="s">
        <v>1333</v>
      </c>
      <c r="B353" s="4">
        <v>573622</v>
      </c>
      <c r="C353" s="4" t="s">
        <v>621</v>
      </c>
      <c r="D353" s="4" t="s">
        <v>646</v>
      </c>
      <c r="E353" s="4" t="s">
        <v>1334</v>
      </c>
      <c r="F353" s="5" t="s">
        <v>845</v>
      </c>
      <c r="G353" s="6">
        <v>45103030</v>
      </c>
      <c r="H353" s="5" t="s">
        <v>1324</v>
      </c>
      <c r="I353" s="5" t="s">
        <v>552</v>
      </c>
      <c r="J353" s="7">
        <v>50202020</v>
      </c>
      <c r="K353" s="8" t="s">
        <v>849</v>
      </c>
    </row>
    <row r="354" spans="1:11" x14ac:dyDescent="0.25">
      <c r="A354" s="4" t="s">
        <v>1335</v>
      </c>
      <c r="B354" s="4">
        <v>462622</v>
      </c>
      <c r="C354" s="4" t="s">
        <v>572</v>
      </c>
      <c r="D354" s="4" t="s">
        <v>600</v>
      </c>
      <c r="E354" s="4" t="s">
        <v>1336</v>
      </c>
      <c r="F354" s="5" t="s">
        <v>845</v>
      </c>
      <c r="G354" s="6">
        <v>45103030</v>
      </c>
      <c r="H354" s="5" t="s">
        <v>1324</v>
      </c>
      <c r="I354" s="5" t="s">
        <v>552</v>
      </c>
      <c r="J354" s="7">
        <v>50202020</v>
      </c>
      <c r="K354" s="8" t="s">
        <v>849</v>
      </c>
    </row>
    <row r="355" spans="1:11" x14ac:dyDescent="0.25">
      <c r="A355" s="4" t="s">
        <v>1337</v>
      </c>
      <c r="B355" s="4">
        <v>9839</v>
      </c>
      <c r="C355" s="4" t="s">
        <v>562</v>
      </c>
      <c r="D355" s="4" t="s">
        <v>563</v>
      </c>
      <c r="E355" s="4" t="s">
        <v>1338</v>
      </c>
      <c r="F355" s="5" t="s">
        <v>845</v>
      </c>
      <c r="G355" s="6">
        <v>45103030</v>
      </c>
      <c r="H355" s="5" t="s">
        <v>1324</v>
      </c>
      <c r="I355" s="5" t="s">
        <v>552</v>
      </c>
      <c r="J355" s="7">
        <v>50202020</v>
      </c>
      <c r="K355" s="8" t="s">
        <v>849</v>
      </c>
    </row>
    <row r="356" spans="1:11" x14ac:dyDescent="0.25">
      <c r="A356" s="4" t="s">
        <v>1339</v>
      </c>
      <c r="B356" s="4">
        <v>277505</v>
      </c>
      <c r="C356" s="4" t="s">
        <v>861</v>
      </c>
      <c r="D356" s="4" t="s">
        <v>862</v>
      </c>
      <c r="E356" s="4" t="s">
        <v>1340</v>
      </c>
      <c r="F356" s="5" t="s">
        <v>845</v>
      </c>
      <c r="G356" s="6">
        <v>45103030</v>
      </c>
      <c r="H356" s="5" t="s">
        <v>1324</v>
      </c>
      <c r="I356" s="5" t="s">
        <v>552</v>
      </c>
      <c r="J356" s="7">
        <v>50202020</v>
      </c>
      <c r="K356" s="8" t="s">
        <v>849</v>
      </c>
    </row>
    <row r="357" spans="1:11" customFormat="1" ht="14.4" x14ac:dyDescent="0.3">
      <c r="A357" s="4" t="s">
        <v>1341</v>
      </c>
      <c r="B357" s="4">
        <v>36649</v>
      </c>
      <c r="C357" s="4" t="s">
        <v>1198</v>
      </c>
      <c r="D357" s="4" t="s">
        <v>1199</v>
      </c>
      <c r="E357" s="4" t="s">
        <v>1342</v>
      </c>
      <c r="F357" s="5" t="s">
        <v>845</v>
      </c>
      <c r="G357" s="6">
        <v>45103030</v>
      </c>
      <c r="H357" s="5" t="s">
        <v>1324</v>
      </c>
      <c r="I357" s="5" t="s">
        <v>552</v>
      </c>
      <c r="J357" s="7">
        <v>50202020</v>
      </c>
      <c r="K357" s="8" t="s">
        <v>849</v>
      </c>
    </row>
    <row r="358" spans="1:11" x14ac:dyDescent="0.25">
      <c r="A358" s="4" t="s">
        <v>1343</v>
      </c>
      <c r="B358" s="4">
        <v>208847</v>
      </c>
      <c r="C358" s="4" t="s">
        <v>572</v>
      </c>
      <c r="D358" s="4" t="s">
        <v>573</v>
      </c>
      <c r="E358" s="4" t="s">
        <v>1344</v>
      </c>
      <c r="F358" s="5" t="s">
        <v>845</v>
      </c>
      <c r="G358" s="6">
        <v>45103030</v>
      </c>
      <c r="H358" s="5" t="s">
        <v>1324</v>
      </c>
      <c r="I358" s="5" t="s">
        <v>552</v>
      </c>
      <c r="J358" s="7">
        <v>50202020</v>
      </c>
      <c r="K358" s="8" t="s">
        <v>849</v>
      </c>
    </row>
    <row r="359" spans="1:11" x14ac:dyDescent="0.25">
      <c r="A359" s="4" t="s">
        <v>1345</v>
      </c>
      <c r="B359" s="4">
        <v>204196</v>
      </c>
      <c r="C359" s="4" t="s">
        <v>861</v>
      </c>
      <c r="D359" s="4" t="s">
        <v>862</v>
      </c>
      <c r="E359" s="4" t="s">
        <v>1346</v>
      </c>
      <c r="F359" s="5" t="s">
        <v>845</v>
      </c>
      <c r="G359" s="6">
        <v>45103030</v>
      </c>
      <c r="H359" s="5" t="s">
        <v>1324</v>
      </c>
      <c r="I359" s="5" t="s">
        <v>552</v>
      </c>
      <c r="J359" s="7">
        <v>50202020</v>
      </c>
      <c r="K359" s="8" t="s">
        <v>849</v>
      </c>
    </row>
    <row r="360" spans="1:11" customFormat="1" ht="14.4" x14ac:dyDescent="0.3">
      <c r="A360" s="4" t="s">
        <v>1347</v>
      </c>
      <c r="B360" s="4">
        <v>49697</v>
      </c>
      <c r="C360" s="4" t="s">
        <v>1198</v>
      </c>
      <c r="D360" s="4" t="s">
        <v>1199</v>
      </c>
      <c r="E360" s="4" t="s">
        <v>1348</v>
      </c>
      <c r="F360" s="5" t="s">
        <v>845</v>
      </c>
      <c r="G360" s="6">
        <v>45103030</v>
      </c>
      <c r="H360" s="5" t="s">
        <v>1324</v>
      </c>
      <c r="I360" s="5" t="s">
        <v>552</v>
      </c>
      <c r="J360" s="7">
        <v>50202020</v>
      </c>
      <c r="K360" s="8" t="s">
        <v>849</v>
      </c>
    </row>
    <row r="361" spans="1:11" customFormat="1" ht="14.4" x14ac:dyDescent="0.3">
      <c r="A361" s="4" t="s">
        <v>1349</v>
      </c>
      <c r="B361" s="4">
        <v>1016939</v>
      </c>
      <c r="C361" s="4" t="s">
        <v>562</v>
      </c>
      <c r="D361" s="4" t="s">
        <v>563</v>
      </c>
      <c r="E361" s="4" t="s">
        <v>1350</v>
      </c>
      <c r="F361" s="5" t="s">
        <v>845</v>
      </c>
      <c r="G361" s="6">
        <v>45103030</v>
      </c>
      <c r="H361" s="5" t="s">
        <v>1324</v>
      </c>
      <c r="I361" s="5" t="s">
        <v>552</v>
      </c>
      <c r="J361" s="7">
        <v>50202020</v>
      </c>
      <c r="K361" s="8" t="s">
        <v>849</v>
      </c>
    </row>
    <row r="362" spans="1:11" x14ac:dyDescent="0.25">
      <c r="A362" s="4" t="s">
        <v>1351</v>
      </c>
      <c r="B362" s="4">
        <v>210341</v>
      </c>
      <c r="C362" s="4" t="s">
        <v>621</v>
      </c>
      <c r="D362" s="4" t="s">
        <v>646</v>
      </c>
      <c r="E362" s="4" t="s">
        <v>1352</v>
      </c>
      <c r="F362" s="5" t="s">
        <v>845</v>
      </c>
      <c r="G362" s="6">
        <v>45103030</v>
      </c>
      <c r="H362" s="5" t="s">
        <v>1324</v>
      </c>
      <c r="I362" s="5" t="s">
        <v>552</v>
      </c>
      <c r="J362" s="7">
        <v>50202020</v>
      </c>
      <c r="K362" s="8" t="s">
        <v>849</v>
      </c>
    </row>
    <row r="363" spans="1:11" customFormat="1" ht="14.4" x14ac:dyDescent="0.3">
      <c r="A363" s="4" t="s">
        <v>325</v>
      </c>
      <c r="B363" s="4">
        <v>4001</v>
      </c>
      <c r="C363" s="4" t="s">
        <v>603</v>
      </c>
      <c r="D363" s="4" t="s">
        <v>573</v>
      </c>
      <c r="E363" s="4" t="s">
        <v>329</v>
      </c>
      <c r="F363" s="5" t="s">
        <v>845</v>
      </c>
      <c r="G363" s="6">
        <v>45103030</v>
      </c>
      <c r="H363" s="5" t="s">
        <v>1324</v>
      </c>
      <c r="I363" s="5" t="s">
        <v>552</v>
      </c>
      <c r="J363" s="7">
        <v>50202020</v>
      </c>
      <c r="K363" s="8" t="s">
        <v>849</v>
      </c>
    </row>
    <row r="364" spans="1:11" customFormat="1" ht="14.4" x14ac:dyDescent="0.3">
      <c r="A364" s="4" t="s">
        <v>1353</v>
      </c>
      <c r="B364" s="4">
        <v>324603</v>
      </c>
      <c r="C364" s="4" t="s">
        <v>582</v>
      </c>
      <c r="D364" s="4" t="s">
        <v>583</v>
      </c>
      <c r="E364" s="4" t="s">
        <v>1354</v>
      </c>
      <c r="F364" s="5" t="s">
        <v>845</v>
      </c>
      <c r="G364" s="6">
        <v>45103030</v>
      </c>
      <c r="H364" s="5" t="s">
        <v>1324</v>
      </c>
      <c r="I364" s="5" t="s">
        <v>552</v>
      </c>
      <c r="J364" s="7">
        <v>50202020</v>
      </c>
      <c r="K364" s="8" t="s">
        <v>849</v>
      </c>
    </row>
    <row r="365" spans="1:11" customFormat="1" ht="14.4" x14ac:dyDescent="0.3">
      <c r="A365" s="4" t="s">
        <v>1355</v>
      </c>
      <c r="B365" s="4">
        <v>463317</v>
      </c>
      <c r="C365" s="4" t="s">
        <v>562</v>
      </c>
      <c r="D365" s="4" t="s">
        <v>563</v>
      </c>
      <c r="E365" s="4" t="s">
        <v>1356</v>
      </c>
      <c r="F365" s="5" t="s">
        <v>845</v>
      </c>
      <c r="G365" s="6">
        <v>45103030</v>
      </c>
      <c r="H365" s="5" t="s">
        <v>1324</v>
      </c>
      <c r="I365" s="5" t="s">
        <v>552</v>
      </c>
      <c r="J365" s="7">
        <v>50202020</v>
      </c>
      <c r="K365" s="8" t="s">
        <v>849</v>
      </c>
    </row>
    <row r="366" spans="1:11" customFormat="1" ht="14.4" x14ac:dyDescent="0.3">
      <c r="A366" s="4" t="s">
        <v>1357</v>
      </c>
      <c r="B366" s="4">
        <v>276854</v>
      </c>
      <c r="C366" s="4" t="s">
        <v>805</v>
      </c>
      <c r="D366" s="4" t="s">
        <v>1358</v>
      </c>
      <c r="E366" s="4" t="s">
        <v>1359</v>
      </c>
      <c r="F366" s="5" t="s">
        <v>845</v>
      </c>
      <c r="G366" s="6">
        <v>45103030</v>
      </c>
      <c r="H366" s="5" t="s">
        <v>1324</v>
      </c>
      <c r="I366" s="5" t="s">
        <v>552</v>
      </c>
      <c r="J366" s="7">
        <v>50202020</v>
      </c>
      <c r="K366" s="8" t="s">
        <v>849</v>
      </c>
    </row>
    <row r="367" spans="1:11" customFormat="1" ht="14.4" x14ac:dyDescent="0.3">
      <c r="A367" s="4" t="s">
        <v>1360</v>
      </c>
      <c r="B367" s="4">
        <v>465107</v>
      </c>
      <c r="C367" s="4" t="s">
        <v>572</v>
      </c>
      <c r="D367" s="4" t="s">
        <v>597</v>
      </c>
      <c r="E367" s="4" t="s">
        <v>1361</v>
      </c>
      <c r="F367" s="5" t="s">
        <v>845</v>
      </c>
      <c r="G367" s="6">
        <v>45103030</v>
      </c>
      <c r="H367" s="5" t="s">
        <v>1324</v>
      </c>
      <c r="I367" s="5" t="s">
        <v>552</v>
      </c>
      <c r="J367" s="7">
        <v>50202020</v>
      </c>
      <c r="K367" s="8" t="s">
        <v>849</v>
      </c>
    </row>
    <row r="368" spans="1:11" customFormat="1" ht="14.4" x14ac:dyDescent="0.3">
      <c r="A368" s="4" t="s">
        <v>1362</v>
      </c>
      <c r="B368" s="4">
        <v>345498</v>
      </c>
      <c r="C368" s="4" t="s">
        <v>572</v>
      </c>
      <c r="D368" s="4" t="s">
        <v>597</v>
      </c>
      <c r="E368" s="4" t="s">
        <v>1363</v>
      </c>
      <c r="F368" s="5" t="s">
        <v>845</v>
      </c>
      <c r="G368" s="6">
        <v>45103030</v>
      </c>
      <c r="H368" s="5" t="s">
        <v>1324</v>
      </c>
      <c r="I368" s="5" t="s">
        <v>552</v>
      </c>
      <c r="J368" s="7">
        <v>50202020</v>
      </c>
      <c r="K368" s="8" t="s">
        <v>849</v>
      </c>
    </row>
    <row r="369" spans="1:11" customFormat="1" ht="14.4" x14ac:dyDescent="0.3">
      <c r="A369" s="4" t="s">
        <v>1364</v>
      </c>
      <c r="B369" s="4">
        <v>816949</v>
      </c>
      <c r="C369" s="4" t="s">
        <v>554</v>
      </c>
      <c r="D369" s="4" t="s">
        <v>555</v>
      </c>
      <c r="E369" s="4" t="s">
        <v>1365</v>
      </c>
      <c r="F369" s="5" t="s">
        <v>845</v>
      </c>
      <c r="G369" s="6">
        <v>45103030</v>
      </c>
      <c r="H369" s="5" t="s">
        <v>1324</v>
      </c>
      <c r="I369" s="5" t="s">
        <v>552</v>
      </c>
      <c r="J369" s="7">
        <v>50202020</v>
      </c>
      <c r="K369" s="8" t="s">
        <v>849</v>
      </c>
    </row>
    <row r="370" spans="1:11" x14ac:dyDescent="0.25">
      <c r="A370" s="4" t="s">
        <v>1366</v>
      </c>
      <c r="B370" s="4">
        <v>43015</v>
      </c>
      <c r="C370" s="4" t="s">
        <v>1367</v>
      </c>
      <c r="D370" s="4" t="s">
        <v>1368</v>
      </c>
      <c r="E370" s="4" t="s">
        <v>1369</v>
      </c>
      <c r="F370" s="5" t="s">
        <v>845</v>
      </c>
      <c r="G370" s="6">
        <v>45103030</v>
      </c>
      <c r="H370" s="5" t="s">
        <v>1324</v>
      </c>
      <c r="I370" s="5" t="s">
        <v>552</v>
      </c>
      <c r="J370" s="7">
        <v>50202020</v>
      </c>
      <c r="K370" s="8" t="s">
        <v>849</v>
      </c>
    </row>
    <row r="371" spans="1:11" customFormat="1" ht="14.4" x14ac:dyDescent="0.3">
      <c r="A371" s="4" t="s">
        <v>1370</v>
      </c>
      <c r="B371" s="4">
        <v>759391</v>
      </c>
      <c r="C371" s="4" t="s">
        <v>1050</v>
      </c>
      <c r="D371" s="4" t="s">
        <v>1051</v>
      </c>
      <c r="E371" s="4" t="s">
        <v>1371</v>
      </c>
      <c r="F371" s="5" t="s">
        <v>845</v>
      </c>
      <c r="G371" s="6">
        <v>45103030</v>
      </c>
      <c r="H371" s="5" t="s">
        <v>1324</v>
      </c>
      <c r="I371" s="5" t="s">
        <v>552</v>
      </c>
      <c r="J371" s="7">
        <v>50202020</v>
      </c>
      <c r="K371" s="8" t="s">
        <v>849</v>
      </c>
    </row>
    <row r="372" spans="1:11" customFormat="1" ht="14.4" x14ac:dyDescent="0.3">
      <c r="A372" s="4" t="s">
        <v>1372</v>
      </c>
      <c r="B372" s="4">
        <v>37242</v>
      </c>
      <c r="C372" s="4" t="s">
        <v>861</v>
      </c>
      <c r="D372" s="4" t="s">
        <v>862</v>
      </c>
      <c r="E372" s="4" t="s">
        <v>1373</v>
      </c>
      <c r="F372" s="5" t="s">
        <v>845</v>
      </c>
      <c r="G372" s="6">
        <v>45103030</v>
      </c>
      <c r="H372" s="5" t="s">
        <v>1324</v>
      </c>
      <c r="I372" s="5" t="s">
        <v>552</v>
      </c>
      <c r="J372" s="7">
        <v>50202020</v>
      </c>
      <c r="K372" s="8" t="s">
        <v>849</v>
      </c>
    </row>
    <row r="373" spans="1:11" customFormat="1" ht="14.4" x14ac:dyDescent="0.3">
      <c r="A373" s="4" t="s">
        <v>1374</v>
      </c>
      <c r="B373" s="4">
        <v>739671</v>
      </c>
      <c r="C373" s="4" t="s">
        <v>572</v>
      </c>
      <c r="D373" s="4" t="s">
        <v>679</v>
      </c>
      <c r="E373" s="4" t="s">
        <v>1375</v>
      </c>
      <c r="F373" s="5" t="s">
        <v>845</v>
      </c>
      <c r="G373" s="6">
        <v>45103030</v>
      </c>
      <c r="H373" s="5" t="s">
        <v>1324</v>
      </c>
      <c r="I373" s="5" t="s">
        <v>552</v>
      </c>
      <c r="J373" s="7">
        <v>50202020</v>
      </c>
      <c r="K373" s="8" t="s">
        <v>849</v>
      </c>
    </row>
    <row r="374" spans="1:11" customFormat="1" ht="14.4" x14ac:dyDescent="0.3">
      <c r="A374" s="4" t="s">
        <v>1376</v>
      </c>
      <c r="B374" s="4">
        <v>271716</v>
      </c>
      <c r="C374" s="4" t="s">
        <v>572</v>
      </c>
      <c r="D374" s="4" t="s">
        <v>600</v>
      </c>
      <c r="E374" s="4" t="s">
        <v>1377</v>
      </c>
      <c r="F374" s="5" t="s">
        <v>845</v>
      </c>
      <c r="G374" s="6">
        <v>45103030</v>
      </c>
      <c r="H374" s="5" t="s">
        <v>1324</v>
      </c>
      <c r="I374" s="5" t="s">
        <v>552</v>
      </c>
      <c r="J374" s="7">
        <v>50202020</v>
      </c>
      <c r="K374" s="8" t="s">
        <v>849</v>
      </c>
    </row>
    <row r="375" spans="1:11" customFormat="1" ht="14.4" x14ac:dyDescent="0.3">
      <c r="A375" s="4" t="s">
        <v>1378</v>
      </c>
      <c r="B375" s="4">
        <v>30189</v>
      </c>
      <c r="C375" s="4" t="s">
        <v>861</v>
      </c>
      <c r="D375" s="4" t="s">
        <v>573</v>
      </c>
      <c r="E375" s="4" t="s">
        <v>1379</v>
      </c>
      <c r="F375" s="5" t="s">
        <v>845</v>
      </c>
      <c r="G375" s="6">
        <v>45103030</v>
      </c>
      <c r="H375" s="5" t="s">
        <v>1324</v>
      </c>
      <c r="I375" s="5" t="s">
        <v>552</v>
      </c>
      <c r="J375" s="7">
        <v>50202020</v>
      </c>
      <c r="K375" s="8" t="s">
        <v>849</v>
      </c>
    </row>
    <row r="376" spans="1:11" customFormat="1" ht="14.4" x14ac:dyDescent="0.3">
      <c r="A376" s="4" t="s">
        <v>1380</v>
      </c>
      <c r="B376" s="4">
        <v>466447</v>
      </c>
      <c r="C376" s="4" t="s">
        <v>621</v>
      </c>
      <c r="D376" s="4" t="s">
        <v>646</v>
      </c>
      <c r="E376" s="4" t="s">
        <v>1381</v>
      </c>
      <c r="F376" s="5" t="s">
        <v>845</v>
      </c>
      <c r="G376" s="6">
        <v>45103030</v>
      </c>
      <c r="H376" s="5" t="s">
        <v>1324</v>
      </c>
      <c r="I376" s="5" t="s">
        <v>552</v>
      </c>
      <c r="J376" s="7">
        <v>50202020</v>
      </c>
      <c r="K376" s="8" t="s">
        <v>849</v>
      </c>
    </row>
    <row r="377" spans="1:11" customFormat="1" ht="14.4" x14ac:dyDescent="0.3">
      <c r="A377" s="4" t="s">
        <v>1382</v>
      </c>
      <c r="B377" s="4">
        <v>41536</v>
      </c>
      <c r="C377" s="4" t="s">
        <v>621</v>
      </c>
      <c r="D377" s="4" t="s">
        <v>573</v>
      </c>
      <c r="E377" s="4" t="s">
        <v>1383</v>
      </c>
      <c r="F377" s="5" t="s">
        <v>845</v>
      </c>
      <c r="G377" s="6">
        <v>45103030</v>
      </c>
      <c r="H377" s="5" t="s">
        <v>1324</v>
      </c>
      <c r="I377" s="5" t="s">
        <v>552</v>
      </c>
      <c r="J377" s="7">
        <v>50202020</v>
      </c>
      <c r="K377" s="8" t="s">
        <v>849</v>
      </c>
    </row>
    <row r="378" spans="1:11" customFormat="1" ht="14.4" x14ac:dyDescent="0.3">
      <c r="A378" s="4" t="s">
        <v>1384</v>
      </c>
      <c r="B378" s="4">
        <v>41543</v>
      </c>
      <c r="C378" s="4" t="s">
        <v>562</v>
      </c>
      <c r="D378" s="4" t="s">
        <v>563</v>
      </c>
      <c r="E378" s="4" t="s">
        <v>1385</v>
      </c>
      <c r="F378" s="5" t="s">
        <v>845</v>
      </c>
      <c r="G378" s="6">
        <v>45103030</v>
      </c>
      <c r="H378" s="5" t="s">
        <v>1324</v>
      </c>
      <c r="I378" s="5" t="s">
        <v>552</v>
      </c>
      <c r="J378" s="7">
        <v>50202020</v>
      </c>
      <c r="K378" s="8" t="s">
        <v>849</v>
      </c>
    </row>
    <row r="379" spans="1:11" customFormat="1" ht="14.4" x14ac:dyDescent="0.3">
      <c r="A379" s="4" t="s">
        <v>1386</v>
      </c>
      <c r="B379" s="4">
        <v>36456</v>
      </c>
      <c r="C379" s="4" t="s">
        <v>621</v>
      </c>
      <c r="D379" s="4" t="s">
        <v>646</v>
      </c>
      <c r="E379" s="4" t="s">
        <v>1387</v>
      </c>
      <c r="F379" s="5" t="s">
        <v>845</v>
      </c>
      <c r="G379" s="6">
        <v>45103030</v>
      </c>
      <c r="H379" s="5" t="s">
        <v>1324</v>
      </c>
      <c r="I379" s="5" t="s">
        <v>552</v>
      </c>
      <c r="J379" s="7">
        <v>50202020</v>
      </c>
      <c r="K379" s="8" t="s">
        <v>849</v>
      </c>
    </row>
    <row r="380" spans="1:11" customFormat="1" ht="14.4" x14ac:dyDescent="0.3">
      <c r="A380" s="4" t="s">
        <v>1388</v>
      </c>
      <c r="B380" s="4">
        <v>710948</v>
      </c>
      <c r="C380" s="4" t="s">
        <v>572</v>
      </c>
      <c r="D380" s="4" t="s">
        <v>679</v>
      </c>
      <c r="E380" s="4" t="s">
        <v>1389</v>
      </c>
      <c r="F380" s="5" t="s">
        <v>845</v>
      </c>
      <c r="G380" s="6">
        <v>45103030</v>
      </c>
      <c r="H380" s="5" t="s">
        <v>1324</v>
      </c>
      <c r="I380" s="5" t="s">
        <v>552</v>
      </c>
      <c r="J380" s="7">
        <v>50202020</v>
      </c>
      <c r="K380" s="8" t="s">
        <v>849</v>
      </c>
    </row>
    <row r="381" spans="1:11" customFormat="1" ht="14.4" x14ac:dyDescent="0.3">
      <c r="A381" s="4" t="s">
        <v>1390</v>
      </c>
      <c r="B381" s="4">
        <v>1010612</v>
      </c>
      <c r="C381" s="4" t="s">
        <v>1391</v>
      </c>
      <c r="D381" s="4" t="s">
        <v>597</v>
      </c>
      <c r="E381" s="4" t="s">
        <v>1392</v>
      </c>
      <c r="F381" s="5" t="s">
        <v>845</v>
      </c>
      <c r="G381" s="6">
        <v>45103030</v>
      </c>
      <c r="H381" s="5" t="s">
        <v>1324</v>
      </c>
      <c r="I381" s="5" t="s">
        <v>552</v>
      </c>
      <c r="J381" s="7">
        <v>50202020</v>
      </c>
      <c r="K381" s="8" t="s">
        <v>849</v>
      </c>
    </row>
    <row r="382" spans="1:11" customFormat="1" ht="14.4" x14ac:dyDescent="0.3">
      <c r="A382" s="4" t="s">
        <v>1393</v>
      </c>
      <c r="B382" s="4">
        <v>43624</v>
      </c>
      <c r="C382" s="4" t="s">
        <v>861</v>
      </c>
      <c r="D382" s="4" t="s">
        <v>862</v>
      </c>
      <c r="E382" s="4" t="s">
        <v>1394</v>
      </c>
      <c r="F382" s="5" t="s">
        <v>845</v>
      </c>
      <c r="G382" s="6">
        <v>45103030</v>
      </c>
      <c r="H382" s="5" t="s">
        <v>1324</v>
      </c>
      <c r="I382" s="5" t="s">
        <v>552</v>
      </c>
      <c r="J382" s="7">
        <v>50202020</v>
      </c>
      <c r="K382" s="8" t="s">
        <v>849</v>
      </c>
    </row>
    <row r="383" spans="1:11" customFormat="1" ht="14.4" x14ac:dyDescent="0.3">
      <c r="A383" s="4" t="s">
        <v>1395</v>
      </c>
      <c r="B383" s="4">
        <v>64891</v>
      </c>
      <c r="C383" s="4" t="s">
        <v>621</v>
      </c>
      <c r="D383" s="4" t="s">
        <v>646</v>
      </c>
      <c r="E383" s="4" t="s">
        <v>1396</v>
      </c>
      <c r="F383" s="5" t="s">
        <v>845</v>
      </c>
      <c r="G383" s="6">
        <v>45103030</v>
      </c>
      <c r="H383" s="5" t="s">
        <v>1324</v>
      </c>
      <c r="I383" s="5" t="s">
        <v>552</v>
      </c>
      <c r="J383" s="7">
        <v>50202020</v>
      </c>
      <c r="K383" s="8" t="s">
        <v>849</v>
      </c>
    </row>
    <row r="384" spans="1:11" customFormat="1" ht="14.4" x14ac:dyDescent="0.3">
      <c r="A384" s="4" t="s">
        <v>1397</v>
      </c>
      <c r="B384" s="4">
        <v>209192</v>
      </c>
      <c r="C384" s="4" t="s">
        <v>621</v>
      </c>
      <c r="D384" s="4" t="s">
        <v>646</v>
      </c>
      <c r="E384" s="4" t="s">
        <v>1398</v>
      </c>
      <c r="F384" s="5" t="s">
        <v>845</v>
      </c>
      <c r="G384" s="6">
        <v>45103030</v>
      </c>
      <c r="H384" s="5" t="s">
        <v>1324</v>
      </c>
      <c r="I384" s="5" t="s">
        <v>552</v>
      </c>
      <c r="J384" s="7">
        <v>50202020</v>
      </c>
      <c r="K384" s="8" t="s">
        <v>849</v>
      </c>
    </row>
    <row r="385" spans="1:11" customFormat="1" ht="14.4" x14ac:dyDescent="0.3">
      <c r="A385" s="4" t="s">
        <v>1399</v>
      </c>
      <c r="B385" s="4">
        <v>13011</v>
      </c>
      <c r="C385" s="4" t="s">
        <v>562</v>
      </c>
      <c r="D385" s="4" t="s">
        <v>563</v>
      </c>
      <c r="E385" s="4" t="s">
        <v>1400</v>
      </c>
      <c r="F385" s="5" t="s">
        <v>845</v>
      </c>
      <c r="G385" s="6">
        <v>45103030</v>
      </c>
      <c r="H385" s="5" t="s">
        <v>1324</v>
      </c>
      <c r="I385" s="5" t="s">
        <v>552</v>
      </c>
      <c r="J385" s="7">
        <v>50202020</v>
      </c>
      <c r="K385" s="8" t="s">
        <v>849</v>
      </c>
    </row>
    <row r="386" spans="1:11" customFormat="1" ht="14.4" x14ac:dyDescent="0.3">
      <c r="A386" s="4" t="s">
        <v>1401</v>
      </c>
      <c r="B386" s="4">
        <v>1761</v>
      </c>
      <c r="C386" s="4" t="s">
        <v>562</v>
      </c>
      <c r="D386" s="4" t="s">
        <v>563</v>
      </c>
      <c r="E386" s="4" t="s">
        <v>1402</v>
      </c>
      <c r="F386" s="5" t="s">
        <v>845</v>
      </c>
      <c r="G386" s="6">
        <v>45103030</v>
      </c>
      <c r="H386" s="5" t="s">
        <v>1324</v>
      </c>
      <c r="I386" s="5" t="s">
        <v>552</v>
      </c>
      <c r="J386" s="7">
        <v>50202020</v>
      </c>
      <c r="K386" s="8" t="s">
        <v>849</v>
      </c>
    </row>
    <row r="387" spans="1:11" customFormat="1" ht="14.4" x14ac:dyDescent="0.3">
      <c r="A387" s="4" t="s">
        <v>1403</v>
      </c>
      <c r="B387" s="4">
        <v>270685</v>
      </c>
      <c r="C387" s="4" t="s">
        <v>572</v>
      </c>
      <c r="D387" s="4" t="s">
        <v>597</v>
      </c>
      <c r="E387" s="4" t="s">
        <v>1404</v>
      </c>
      <c r="F387" s="5" t="s">
        <v>845</v>
      </c>
      <c r="G387" s="6">
        <v>45103030</v>
      </c>
      <c r="H387" s="5" t="s">
        <v>1324</v>
      </c>
      <c r="I387" s="5" t="s">
        <v>552</v>
      </c>
      <c r="J387" s="7">
        <v>50202020</v>
      </c>
      <c r="K387" s="8" t="s">
        <v>849</v>
      </c>
    </row>
    <row r="388" spans="1:11" customFormat="1" ht="14.4" x14ac:dyDescent="0.3">
      <c r="A388" s="4" t="s">
        <v>1405</v>
      </c>
      <c r="B388" s="4">
        <v>486927</v>
      </c>
      <c r="C388" s="4" t="s">
        <v>572</v>
      </c>
      <c r="D388" s="4" t="s">
        <v>597</v>
      </c>
      <c r="E388" s="4" t="s">
        <v>1406</v>
      </c>
      <c r="F388" s="5" t="s">
        <v>845</v>
      </c>
      <c r="G388" s="6">
        <v>45103030</v>
      </c>
      <c r="H388" s="5" t="s">
        <v>1324</v>
      </c>
      <c r="I388" s="5" t="s">
        <v>552</v>
      </c>
      <c r="J388" s="7">
        <v>50202020</v>
      </c>
      <c r="K388" s="8" t="s">
        <v>849</v>
      </c>
    </row>
    <row r="389" spans="1:11" customFormat="1" ht="14.4" x14ac:dyDescent="0.3">
      <c r="A389" s="4" t="s">
        <v>1407</v>
      </c>
      <c r="B389" s="4">
        <v>270691</v>
      </c>
      <c r="C389" s="4" t="s">
        <v>861</v>
      </c>
      <c r="D389" s="4" t="s">
        <v>862</v>
      </c>
      <c r="E389" s="4" t="s">
        <v>1408</v>
      </c>
      <c r="F389" s="5" t="s">
        <v>845</v>
      </c>
      <c r="G389" s="6">
        <v>45103030</v>
      </c>
      <c r="H389" s="5" t="s">
        <v>1324</v>
      </c>
      <c r="I389" s="5" t="s">
        <v>552</v>
      </c>
      <c r="J389" s="7">
        <v>50202020</v>
      </c>
      <c r="K389" s="8" t="s">
        <v>849</v>
      </c>
    </row>
    <row r="390" spans="1:11" customFormat="1" ht="14.4" x14ac:dyDescent="0.3">
      <c r="A390" s="4" t="s">
        <v>1409</v>
      </c>
      <c r="B390" s="4">
        <v>42399</v>
      </c>
      <c r="C390" s="4" t="s">
        <v>562</v>
      </c>
      <c r="D390" s="4" t="s">
        <v>563</v>
      </c>
      <c r="E390" s="4" t="s">
        <v>1410</v>
      </c>
      <c r="F390" s="5" t="s">
        <v>845</v>
      </c>
      <c r="G390" s="6">
        <v>45103030</v>
      </c>
      <c r="H390" s="5" t="s">
        <v>1324</v>
      </c>
      <c r="I390" s="5" t="s">
        <v>552</v>
      </c>
      <c r="J390" s="7">
        <v>50202020</v>
      </c>
      <c r="K390" s="8" t="s">
        <v>849</v>
      </c>
    </row>
    <row r="391" spans="1:11" customFormat="1" ht="14.4" x14ac:dyDescent="0.3">
      <c r="A391" s="4" t="s">
        <v>1411</v>
      </c>
      <c r="B391" s="4">
        <v>32085</v>
      </c>
      <c r="C391" s="4" t="s">
        <v>621</v>
      </c>
      <c r="D391" s="4" t="s">
        <v>622</v>
      </c>
      <c r="E391" s="4" t="s">
        <v>1412</v>
      </c>
      <c r="F391" s="5" t="s">
        <v>845</v>
      </c>
      <c r="G391" s="6">
        <v>45103030</v>
      </c>
      <c r="H391" s="5" t="s">
        <v>1324</v>
      </c>
      <c r="I391" s="5" t="s">
        <v>552</v>
      </c>
      <c r="J391" s="7">
        <v>50202020</v>
      </c>
      <c r="K391" s="8" t="s">
        <v>849</v>
      </c>
    </row>
    <row r="392" spans="1:11" customFormat="1" ht="14.4" x14ac:dyDescent="0.3">
      <c r="A392" s="4" t="s">
        <v>1413</v>
      </c>
      <c r="B392" s="4">
        <v>44568</v>
      </c>
      <c r="C392" s="4" t="s">
        <v>621</v>
      </c>
      <c r="D392" s="4" t="s">
        <v>646</v>
      </c>
      <c r="E392" s="4" t="s">
        <v>1414</v>
      </c>
      <c r="F392" s="5" t="s">
        <v>845</v>
      </c>
      <c r="G392" s="6">
        <v>45103030</v>
      </c>
      <c r="H392" s="5" t="s">
        <v>1324</v>
      </c>
      <c r="I392" s="5" t="s">
        <v>552</v>
      </c>
      <c r="J392" s="7">
        <v>50202020</v>
      </c>
      <c r="K392" s="8" t="s">
        <v>849</v>
      </c>
    </row>
    <row r="393" spans="1:11" customFormat="1" ht="14.4" x14ac:dyDescent="0.3">
      <c r="A393" s="4" t="s">
        <v>1415</v>
      </c>
      <c r="B393" s="4">
        <v>32317</v>
      </c>
      <c r="C393" s="4" t="s">
        <v>621</v>
      </c>
      <c r="D393" s="4" t="s">
        <v>646</v>
      </c>
      <c r="E393" s="4" t="s">
        <v>1416</v>
      </c>
      <c r="F393" s="5" t="s">
        <v>845</v>
      </c>
      <c r="G393" s="6">
        <v>45103030</v>
      </c>
      <c r="H393" s="5" t="s">
        <v>1324</v>
      </c>
      <c r="I393" s="5" t="s">
        <v>552</v>
      </c>
      <c r="J393" s="7">
        <v>50202020</v>
      </c>
      <c r="K393" s="8" t="s">
        <v>849</v>
      </c>
    </row>
    <row r="394" spans="1:11" customFormat="1" ht="14.4" x14ac:dyDescent="0.3">
      <c r="A394" s="4" t="s">
        <v>1417</v>
      </c>
      <c r="B394" s="4">
        <v>64472</v>
      </c>
      <c r="C394" s="4" t="s">
        <v>572</v>
      </c>
      <c r="D394" s="4" t="s">
        <v>597</v>
      </c>
      <c r="E394" s="4" t="s">
        <v>1418</v>
      </c>
      <c r="F394" s="5" t="s">
        <v>845</v>
      </c>
      <c r="G394" s="6">
        <v>45103030</v>
      </c>
      <c r="H394" s="5" t="s">
        <v>1324</v>
      </c>
      <c r="I394" s="5" t="s">
        <v>552</v>
      </c>
      <c r="J394" s="7">
        <v>50202020</v>
      </c>
      <c r="K394" s="8" t="s">
        <v>849</v>
      </c>
    </row>
    <row r="395" spans="1:11" customFormat="1" ht="14.4" x14ac:dyDescent="0.3">
      <c r="A395" s="4" t="s">
        <v>1419</v>
      </c>
      <c r="B395" s="4">
        <v>283869</v>
      </c>
      <c r="C395" s="4" t="s">
        <v>562</v>
      </c>
      <c r="D395" s="4" t="s">
        <v>563</v>
      </c>
      <c r="E395" s="4" t="s">
        <v>1420</v>
      </c>
      <c r="F395" s="5" t="s">
        <v>845</v>
      </c>
      <c r="G395" s="6">
        <v>45103030</v>
      </c>
      <c r="H395" s="5" t="s">
        <v>1324</v>
      </c>
      <c r="I395" s="5" t="s">
        <v>552</v>
      </c>
      <c r="J395" s="7">
        <v>50202020</v>
      </c>
      <c r="K395" s="8" t="s">
        <v>849</v>
      </c>
    </row>
    <row r="396" spans="1:11" customFormat="1" ht="14.4" x14ac:dyDescent="0.3">
      <c r="A396" s="4" t="s">
        <v>1421</v>
      </c>
      <c r="B396" s="4">
        <v>212505</v>
      </c>
      <c r="C396" s="4" t="s">
        <v>621</v>
      </c>
      <c r="D396" s="4" t="s">
        <v>646</v>
      </c>
      <c r="E396" s="4" t="s">
        <v>1422</v>
      </c>
      <c r="F396" s="5" t="s">
        <v>845</v>
      </c>
      <c r="G396" s="6">
        <v>45103030</v>
      </c>
      <c r="H396" s="5" t="s">
        <v>1324</v>
      </c>
      <c r="I396" s="5" t="s">
        <v>552</v>
      </c>
      <c r="J396" s="7">
        <v>50202020</v>
      </c>
      <c r="K396" s="8" t="s">
        <v>849</v>
      </c>
    </row>
    <row r="397" spans="1:11" customFormat="1" ht="14.4" x14ac:dyDescent="0.3">
      <c r="A397" s="4" t="s">
        <v>1423</v>
      </c>
      <c r="B397" s="4">
        <v>327795</v>
      </c>
      <c r="C397" s="4" t="s">
        <v>621</v>
      </c>
      <c r="D397" s="4" t="s">
        <v>622</v>
      </c>
      <c r="E397" s="4" t="s">
        <v>1424</v>
      </c>
      <c r="F397" s="5" t="s">
        <v>845</v>
      </c>
      <c r="G397" s="6">
        <v>45103030</v>
      </c>
      <c r="H397" s="5" t="s">
        <v>1324</v>
      </c>
      <c r="I397" s="5" t="s">
        <v>552</v>
      </c>
      <c r="J397" s="7">
        <v>50202020</v>
      </c>
      <c r="K397" s="8" t="s">
        <v>849</v>
      </c>
    </row>
    <row r="398" spans="1:11" customFormat="1" ht="14.4" x14ac:dyDescent="0.3">
      <c r="A398" s="4" t="s">
        <v>1425</v>
      </c>
      <c r="B398" s="4">
        <v>65677</v>
      </c>
      <c r="C398" s="4" t="s">
        <v>562</v>
      </c>
      <c r="D398" s="4" t="s">
        <v>563</v>
      </c>
      <c r="E398" s="4" t="s">
        <v>1426</v>
      </c>
      <c r="F398" s="5" t="s">
        <v>845</v>
      </c>
      <c r="G398" s="6">
        <v>45103030</v>
      </c>
      <c r="H398" s="5" t="s">
        <v>1324</v>
      </c>
      <c r="I398" s="5" t="s">
        <v>552</v>
      </c>
      <c r="J398" s="7">
        <v>50202020</v>
      </c>
      <c r="K398" s="8" t="s">
        <v>849</v>
      </c>
    </row>
    <row r="399" spans="1:11" customFormat="1" ht="14.4" x14ac:dyDescent="0.3">
      <c r="A399" s="4" t="s">
        <v>1427</v>
      </c>
      <c r="B399" s="4">
        <v>353352</v>
      </c>
      <c r="C399" s="4" t="s">
        <v>572</v>
      </c>
      <c r="D399" s="4" t="s">
        <v>597</v>
      </c>
      <c r="E399" s="4" t="s">
        <v>1428</v>
      </c>
      <c r="F399" s="5" t="s">
        <v>845</v>
      </c>
      <c r="G399" s="6">
        <v>45103030</v>
      </c>
      <c r="H399" s="5" t="s">
        <v>1324</v>
      </c>
      <c r="I399" s="5" t="s">
        <v>552</v>
      </c>
      <c r="J399" s="7">
        <v>50202020</v>
      </c>
      <c r="K399" s="8" t="s">
        <v>849</v>
      </c>
    </row>
    <row r="400" spans="1:11" x14ac:dyDescent="0.25">
      <c r="A400" s="4" t="s">
        <v>1429</v>
      </c>
      <c r="B400" s="4">
        <v>702867</v>
      </c>
      <c r="C400" s="4" t="s">
        <v>1050</v>
      </c>
      <c r="D400" s="4" t="s">
        <v>1051</v>
      </c>
      <c r="E400" s="4" t="s">
        <v>1430</v>
      </c>
      <c r="F400" s="5" t="s">
        <v>845</v>
      </c>
      <c r="G400" s="6">
        <v>45103030</v>
      </c>
      <c r="H400" s="5" t="s">
        <v>1324</v>
      </c>
      <c r="I400" s="5" t="s">
        <v>552</v>
      </c>
      <c r="J400" s="7">
        <v>50202020</v>
      </c>
      <c r="K400" s="8" t="s">
        <v>849</v>
      </c>
    </row>
    <row r="401" spans="1:11" x14ac:dyDescent="0.25">
      <c r="A401" s="4" t="s">
        <v>1431</v>
      </c>
      <c r="B401" s="4">
        <v>571612</v>
      </c>
      <c r="C401" s="4" t="s">
        <v>621</v>
      </c>
      <c r="D401" s="4" t="s">
        <v>646</v>
      </c>
      <c r="E401" s="4" t="s">
        <v>1432</v>
      </c>
      <c r="F401" s="5" t="s">
        <v>845</v>
      </c>
      <c r="G401" s="6">
        <v>45103030</v>
      </c>
      <c r="H401" s="5" t="s">
        <v>1324</v>
      </c>
      <c r="I401" s="5" t="s">
        <v>552</v>
      </c>
      <c r="J401" s="7">
        <v>50202020</v>
      </c>
      <c r="K401" s="8" t="s">
        <v>849</v>
      </c>
    </row>
    <row r="402" spans="1:11" customFormat="1" ht="14.4" x14ac:dyDescent="0.3">
      <c r="A402" s="4" t="s">
        <v>1433</v>
      </c>
      <c r="B402" s="4">
        <v>788096</v>
      </c>
      <c r="C402" s="4" t="s">
        <v>621</v>
      </c>
      <c r="D402" s="4" t="s">
        <v>646</v>
      </c>
      <c r="E402" s="4" t="s">
        <v>1434</v>
      </c>
      <c r="F402" s="5" t="s">
        <v>845</v>
      </c>
      <c r="G402" s="6">
        <v>45103030</v>
      </c>
      <c r="H402" s="5" t="s">
        <v>1324</v>
      </c>
      <c r="I402" s="5" t="s">
        <v>552</v>
      </c>
      <c r="J402" s="7">
        <v>50202020</v>
      </c>
      <c r="K402" s="8" t="s">
        <v>849</v>
      </c>
    </row>
    <row r="403" spans="1:11" x14ac:dyDescent="0.25">
      <c r="A403" s="4" t="s">
        <v>1435</v>
      </c>
      <c r="B403" s="4">
        <v>280719</v>
      </c>
      <c r="C403" s="4" t="s">
        <v>572</v>
      </c>
      <c r="D403" s="4" t="s">
        <v>600</v>
      </c>
      <c r="E403" s="4" t="s">
        <v>1436</v>
      </c>
      <c r="F403" s="5" t="s">
        <v>845</v>
      </c>
      <c r="G403" s="6">
        <v>45103030</v>
      </c>
      <c r="H403" s="5" t="s">
        <v>1324</v>
      </c>
      <c r="I403" s="5" t="s">
        <v>552</v>
      </c>
      <c r="J403" s="7">
        <v>50202020</v>
      </c>
      <c r="K403" s="8" t="s">
        <v>849</v>
      </c>
    </row>
    <row r="404" spans="1:11" x14ac:dyDescent="0.25">
      <c r="A404" s="4" t="s">
        <v>1437</v>
      </c>
      <c r="B404" s="4">
        <v>737771</v>
      </c>
      <c r="C404" s="4" t="s">
        <v>1198</v>
      </c>
      <c r="D404" s="4" t="s">
        <v>1199</v>
      </c>
      <c r="E404" s="4" t="s">
        <v>1438</v>
      </c>
      <c r="F404" s="5" t="s">
        <v>845</v>
      </c>
      <c r="G404" s="6">
        <v>45103030</v>
      </c>
      <c r="H404" s="5" t="s">
        <v>1324</v>
      </c>
      <c r="I404" s="5" t="s">
        <v>552</v>
      </c>
      <c r="J404" s="7">
        <v>50202020</v>
      </c>
      <c r="K404" s="8" t="s">
        <v>849</v>
      </c>
    </row>
    <row r="405" spans="1:11" x14ac:dyDescent="0.25">
      <c r="A405" s="4" t="s">
        <v>1439</v>
      </c>
      <c r="B405" s="4">
        <v>209124</v>
      </c>
      <c r="C405" s="4" t="s">
        <v>603</v>
      </c>
      <c r="D405" s="4" t="s">
        <v>627</v>
      </c>
      <c r="E405" s="4" t="s">
        <v>1440</v>
      </c>
      <c r="F405" s="5" t="s">
        <v>845</v>
      </c>
      <c r="G405" s="6">
        <v>45103030</v>
      </c>
      <c r="H405" s="5" t="s">
        <v>1324</v>
      </c>
      <c r="I405" s="5" t="s">
        <v>552</v>
      </c>
      <c r="J405" s="7">
        <v>50202020</v>
      </c>
      <c r="K405" s="8" t="s">
        <v>849</v>
      </c>
    </row>
    <row r="406" spans="1:11" customFormat="1" ht="14.4" x14ac:dyDescent="0.3">
      <c r="A406" s="4" t="s">
        <v>1441</v>
      </c>
      <c r="B406" s="4">
        <v>763643</v>
      </c>
      <c r="C406" s="4" t="s">
        <v>1391</v>
      </c>
      <c r="D406" s="4" t="s">
        <v>627</v>
      </c>
      <c r="E406" s="4" t="s">
        <v>1442</v>
      </c>
      <c r="F406" s="5" t="s">
        <v>845</v>
      </c>
      <c r="G406" s="6">
        <v>45103030</v>
      </c>
      <c r="H406" s="5" t="s">
        <v>1324</v>
      </c>
      <c r="I406" s="5" t="s">
        <v>552</v>
      </c>
      <c r="J406" s="7">
        <v>50202020</v>
      </c>
      <c r="K406" s="8" t="s">
        <v>849</v>
      </c>
    </row>
    <row r="407" spans="1:11" customFormat="1" ht="14.4" x14ac:dyDescent="0.3">
      <c r="A407" s="4" t="s">
        <v>1443</v>
      </c>
      <c r="B407" s="4">
        <v>17246</v>
      </c>
      <c r="C407" s="4" t="s">
        <v>572</v>
      </c>
      <c r="D407" s="4" t="s">
        <v>679</v>
      </c>
      <c r="E407" s="4" t="s">
        <v>1444</v>
      </c>
      <c r="F407" s="5" t="s">
        <v>845</v>
      </c>
      <c r="G407" s="6">
        <v>45103030</v>
      </c>
      <c r="H407" s="5" t="s">
        <v>1324</v>
      </c>
      <c r="I407" s="5" t="s">
        <v>552</v>
      </c>
      <c r="J407" s="7">
        <v>50202020</v>
      </c>
      <c r="K407" s="8" t="s">
        <v>849</v>
      </c>
    </row>
    <row r="408" spans="1:11" customFormat="1" ht="14.4" x14ac:dyDescent="0.3">
      <c r="A408" s="4" t="s">
        <v>1445</v>
      </c>
      <c r="B408" s="4">
        <v>24812</v>
      </c>
      <c r="C408" s="4" t="s">
        <v>572</v>
      </c>
      <c r="D408" s="4" t="s">
        <v>679</v>
      </c>
      <c r="E408" s="4" t="s">
        <v>1446</v>
      </c>
      <c r="F408" s="5" t="s">
        <v>845</v>
      </c>
      <c r="G408" s="6">
        <v>45103030</v>
      </c>
      <c r="H408" s="5" t="s">
        <v>1324</v>
      </c>
      <c r="I408" s="5" t="s">
        <v>552</v>
      </c>
      <c r="J408" s="7">
        <v>50202020</v>
      </c>
      <c r="K408" s="8" t="s">
        <v>849</v>
      </c>
    </row>
    <row r="409" spans="1:11" customFormat="1" ht="14.4" x14ac:dyDescent="0.3">
      <c r="A409" s="4" t="s">
        <v>1447</v>
      </c>
      <c r="B409" s="4">
        <v>701577</v>
      </c>
      <c r="C409" s="4" t="s">
        <v>572</v>
      </c>
      <c r="D409" s="4" t="s">
        <v>600</v>
      </c>
      <c r="E409" s="4" t="s">
        <v>1448</v>
      </c>
      <c r="F409" s="5" t="s">
        <v>845</v>
      </c>
      <c r="G409" s="6">
        <v>45103030</v>
      </c>
      <c r="H409" s="5" t="s">
        <v>1324</v>
      </c>
      <c r="I409" s="5" t="s">
        <v>552</v>
      </c>
      <c r="J409" s="7">
        <v>50202020</v>
      </c>
      <c r="K409" s="8" t="s">
        <v>849</v>
      </c>
    </row>
    <row r="410" spans="1:11" customFormat="1" ht="14.4" x14ac:dyDescent="0.3">
      <c r="A410" s="4" t="s">
        <v>1449</v>
      </c>
      <c r="B410" s="4">
        <v>277572</v>
      </c>
      <c r="C410" s="4" t="s">
        <v>572</v>
      </c>
      <c r="D410" s="4" t="s">
        <v>600</v>
      </c>
      <c r="E410" s="4" t="s">
        <v>1450</v>
      </c>
      <c r="F410" s="5" t="s">
        <v>845</v>
      </c>
      <c r="G410" s="6">
        <v>45103030</v>
      </c>
      <c r="H410" s="5" t="s">
        <v>1324</v>
      </c>
      <c r="I410" s="5" t="s">
        <v>552</v>
      </c>
      <c r="J410" s="7">
        <v>50202020</v>
      </c>
      <c r="K410" s="8" t="s">
        <v>849</v>
      </c>
    </row>
    <row r="411" spans="1:11" customFormat="1" ht="14.4" x14ac:dyDescent="0.3">
      <c r="A411" s="4" t="s">
        <v>1451</v>
      </c>
      <c r="B411" s="4">
        <v>212293</v>
      </c>
      <c r="C411" s="4" t="s">
        <v>572</v>
      </c>
      <c r="D411" s="4" t="s">
        <v>600</v>
      </c>
      <c r="E411" s="4" t="s">
        <v>1452</v>
      </c>
      <c r="F411" s="5" t="s">
        <v>845</v>
      </c>
      <c r="G411" s="6">
        <v>45103030</v>
      </c>
      <c r="H411" s="5" t="s">
        <v>1324</v>
      </c>
      <c r="I411" s="5" t="s">
        <v>552</v>
      </c>
      <c r="J411" s="7">
        <v>50202020</v>
      </c>
      <c r="K411" s="8" t="s">
        <v>849</v>
      </c>
    </row>
    <row r="412" spans="1:11" customFormat="1" ht="14.4" x14ac:dyDescent="0.3">
      <c r="A412" s="4" t="s">
        <v>1453</v>
      </c>
      <c r="B412" s="4">
        <v>34310</v>
      </c>
      <c r="C412" s="4" t="s">
        <v>861</v>
      </c>
      <c r="D412" s="4" t="s">
        <v>862</v>
      </c>
      <c r="E412" s="4" t="s">
        <v>1454</v>
      </c>
      <c r="F412" s="5" t="s">
        <v>845</v>
      </c>
      <c r="G412" s="6">
        <v>45103030</v>
      </c>
      <c r="H412" s="5" t="s">
        <v>1324</v>
      </c>
      <c r="I412" s="5" t="s">
        <v>552</v>
      </c>
      <c r="J412" s="7">
        <v>50202020</v>
      </c>
      <c r="K412" s="8" t="s">
        <v>849</v>
      </c>
    </row>
    <row r="413" spans="1:11" customFormat="1" ht="14.4" x14ac:dyDescent="0.3">
      <c r="A413" s="4" t="s">
        <v>1455</v>
      </c>
      <c r="B413" s="4">
        <v>35709</v>
      </c>
      <c r="C413" s="4" t="s">
        <v>861</v>
      </c>
      <c r="D413" s="4" t="s">
        <v>862</v>
      </c>
      <c r="E413" s="4" t="s">
        <v>1456</v>
      </c>
      <c r="F413" s="5" t="s">
        <v>845</v>
      </c>
      <c r="G413" s="6">
        <v>45103030</v>
      </c>
      <c r="H413" s="5" t="s">
        <v>1324</v>
      </c>
      <c r="I413" s="5" t="s">
        <v>552</v>
      </c>
      <c r="J413" s="7">
        <v>50202020</v>
      </c>
      <c r="K413" s="8" t="s">
        <v>849</v>
      </c>
    </row>
    <row r="414" spans="1:11" customFormat="1" ht="14.4" x14ac:dyDescent="0.3">
      <c r="A414" s="4" t="s">
        <v>1457</v>
      </c>
      <c r="B414" s="4">
        <v>24200</v>
      </c>
      <c r="C414" s="4" t="s">
        <v>562</v>
      </c>
      <c r="D414" s="4" t="s">
        <v>563</v>
      </c>
      <c r="E414" s="4" t="s">
        <v>1458</v>
      </c>
      <c r="F414" s="5" t="s">
        <v>845</v>
      </c>
      <c r="G414" s="6">
        <v>45103030</v>
      </c>
      <c r="H414" s="5" t="s">
        <v>1324</v>
      </c>
      <c r="I414" s="5" t="s">
        <v>552</v>
      </c>
      <c r="J414" s="7">
        <v>50202020</v>
      </c>
      <c r="K414" s="8" t="s">
        <v>849</v>
      </c>
    </row>
    <row r="415" spans="1:11" customFormat="1" ht="14.4" x14ac:dyDescent="0.3">
      <c r="A415" s="4" t="s">
        <v>1459</v>
      </c>
      <c r="B415" s="4">
        <v>486567</v>
      </c>
      <c r="C415" s="4" t="s">
        <v>1050</v>
      </c>
      <c r="D415" s="4" t="s">
        <v>1051</v>
      </c>
      <c r="E415" s="4" t="s">
        <v>1460</v>
      </c>
      <c r="F415" s="5" t="s">
        <v>845</v>
      </c>
      <c r="G415" s="6">
        <v>45103030</v>
      </c>
      <c r="H415" s="5" t="s">
        <v>1324</v>
      </c>
      <c r="I415" s="5" t="s">
        <v>552</v>
      </c>
      <c r="J415" s="7">
        <v>50202020</v>
      </c>
      <c r="K415" s="8" t="s">
        <v>849</v>
      </c>
    </row>
    <row r="416" spans="1:11" customFormat="1" ht="14.4" x14ac:dyDescent="0.3">
      <c r="A416" s="4" t="s">
        <v>1461</v>
      </c>
      <c r="B416" s="11">
        <v>356072</v>
      </c>
      <c r="C416" s="4" t="s">
        <v>1050</v>
      </c>
      <c r="D416" s="4" t="s">
        <v>1051</v>
      </c>
      <c r="E416" s="4" t="s">
        <v>1462</v>
      </c>
      <c r="F416" s="5" t="s">
        <v>845</v>
      </c>
      <c r="G416" s="6">
        <v>45103030</v>
      </c>
      <c r="H416" s="5" t="s">
        <v>1324</v>
      </c>
      <c r="I416" s="5" t="s">
        <v>552</v>
      </c>
      <c r="J416" s="7">
        <v>50202020</v>
      </c>
      <c r="K416" s="8" t="s">
        <v>849</v>
      </c>
    </row>
    <row r="417" spans="1:11" customFormat="1" ht="14.4" x14ac:dyDescent="0.3">
      <c r="A417" s="4" t="s">
        <v>1463</v>
      </c>
      <c r="B417" s="4">
        <v>682222</v>
      </c>
      <c r="C417" s="4" t="s">
        <v>1050</v>
      </c>
      <c r="D417" s="4" t="s">
        <v>1051</v>
      </c>
      <c r="E417" s="4" t="s">
        <v>1464</v>
      </c>
      <c r="F417" s="5" t="s">
        <v>845</v>
      </c>
      <c r="G417" s="6">
        <v>45103030</v>
      </c>
      <c r="H417" s="5" t="s">
        <v>1324</v>
      </c>
      <c r="I417" s="5" t="s">
        <v>552</v>
      </c>
      <c r="J417" s="7">
        <v>50202020</v>
      </c>
      <c r="K417" s="8" t="s">
        <v>849</v>
      </c>
    </row>
    <row r="418" spans="1:11" customFormat="1" ht="14.4" x14ac:dyDescent="0.3">
      <c r="A418" s="4" t="s">
        <v>437</v>
      </c>
      <c r="B418" s="4">
        <v>25235</v>
      </c>
      <c r="C418" s="4" t="s">
        <v>603</v>
      </c>
      <c r="D418" s="4" t="s">
        <v>573</v>
      </c>
      <c r="E418" s="4" t="s">
        <v>441</v>
      </c>
      <c r="F418" s="5" t="s">
        <v>845</v>
      </c>
      <c r="G418" s="6">
        <v>45103030</v>
      </c>
      <c r="H418" s="5" t="s">
        <v>1324</v>
      </c>
      <c r="I418" s="5" t="s">
        <v>552</v>
      </c>
      <c r="J418" s="7">
        <v>50202020</v>
      </c>
      <c r="K418" s="8" t="s">
        <v>849</v>
      </c>
    </row>
    <row r="419" spans="1:11" customFormat="1" ht="14.4" x14ac:dyDescent="0.3">
      <c r="A419" s="4" t="s">
        <v>1465</v>
      </c>
      <c r="B419" s="4">
        <v>576067</v>
      </c>
      <c r="C419" s="4" t="s">
        <v>568</v>
      </c>
      <c r="D419" s="4" t="s">
        <v>608</v>
      </c>
      <c r="E419" s="4" t="s">
        <v>1466</v>
      </c>
      <c r="F419" s="5" t="s">
        <v>845</v>
      </c>
      <c r="G419" s="6">
        <v>45103030</v>
      </c>
      <c r="H419" s="5" t="s">
        <v>1324</v>
      </c>
      <c r="I419" s="5" t="s">
        <v>552</v>
      </c>
      <c r="J419" s="7">
        <v>50202020</v>
      </c>
      <c r="K419" s="8" t="s">
        <v>849</v>
      </c>
    </row>
    <row r="420" spans="1:11" customFormat="1" ht="14.4" x14ac:dyDescent="0.3">
      <c r="A420" s="4" t="s">
        <v>1467</v>
      </c>
      <c r="B420" s="4">
        <v>41382</v>
      </c>
      <c r="C420" s="4" t="s">
        <v>572</v>
      </c>
      <c r="D420" s="4" t="s">
        <v>573</v>
      </c>
      <c r="E420" s="4" t="s">
        <v>1468</v>
      </c>
      <c r="F420" s="5" t="s">
        <v>845</v>
      </c>
      <c r="G420" s="6">
        <v>45103030</v>
      </c>
      <c r="H420" s="5" t="s">
        <v>1324</v>
      </c>
      <c r="I420" s="5" t="s">
        <v>552</v>
      </c>
      <c r="J420" s="7">
        <v>50202020</v>
      </c>
      <c r="K420" s="8" t="s">
        <v>849</v>
      </c>
    </row>
    <row r="421" spans="1:11" customFormat="1" ht="14.4" x14ac:dyDescent="0.3">
      <c r="A421" s="4" t="s">
        <v>1469</v>
      </c>
      <c r="B421" s="4">
        <v>788119</v>
      </c>
      <c r="C421" s="4" t="s">
        <v>1050</v>
      </c>
      <c r="D421" s="4" t="s">
        <v>1051</v>
      </c>
      <c r="E421" s="4" t="s">
        <v>1470</v>
      </c>
      <c r="F421" s="5" t="s">
        <v>845</v>
      </c>
      <c r="G421" s="6">
        <v>45103030</v>
      </c>
      <c r="H421" s="5" t="s">
        <v>1324</v>
      </c>
      <c r="I421" s="5" t="s">
        <v>552</v>
      </c>
      <c r="J421" s="7">
        <v>50202020</v>
      </c>
      <c r="K421" s="8" t="s">
        <v>849</v>
      </c>
    </row>
    <row r="422" spans="1:11" customFormat="1" ht="14.4" x14ac:dyDescent="0.3">
      <c r="A422" s="4" t="s">
        <v>1471</v>
      </c>
      <c r="B422" s="4">
        <v>29525</v>
      </c>
      <c r="C422" s="4" t="s">
        <v>562</v>
      </c>
      <c r="D422" s="4" t="s">
        <v>563</v>
      </c>
      <c r="E422" s="4" t="s">
        <v>1472</v>
      </c>
      <c r="F422" s="5" t="s">
        <v>845</v>
      </c>
      <c r="G422" s="6">
        <v>45103030</v>
      </c>
      <c r="H422" s="5" t="s">
        <v>1324</v>
      </c>
      <c r="I422" s="5" t="s">
        <v>552</v>
      </c>
      <c r="J422" s="7">
        <v>50202020</v>
      </c>
      <c r="K422" s="8" t="s">
        <v>849</v>
      </c>
    </row>
    <row r="423" spans="1:11" customFormat="1" ht="14.4" x14ac:dyDescent="0.3">
      <c r="A423" s="4" t="s">
        <v>1473</v>
      </c>
      <c r="B423" s="4">
        <v>290139</v>
      </c>
      <c r="C423" s="4" t="s">
        <v>547</v>
      </c>
      <c r="D423" s="4" t="s">
        <v>1023</v>
      </c>
      <c r="E423" s="4" t="s">
        <v>1474</v>
      </c>
      <c r="F423" s="5" t="s">
        <v>845</v>
      </c>
      <c r="G423" s="6">
        <v>45103030</v>
      </c>
      <c r="H423" s="5" t="s">
        <v>1324</v>
      </c>
      <c r="I423" s="5" t="s">
        <v>552</v>
      </c>
      <c r="J423" s="7">
        <v>50202020</v>
      </c>
      <c r="K423" s="8" t="s">
        <v>849</v>
      </c>
    </row>
    <row r="424" spans="1:11" customFormat="1" ht="14.4" x14ac:dyDescent="0.3">
      <c r="A424" s="4" t="s">
        <v>1475</v>
      </c>
      <c r="B424" s="4">
        <v>64828</v>
      </c>
      <c r="C424" s="4" t="s">
        <v>861</v>
      </c>
      <c r="D424" s="4" t="s">
        <v>862</v>
      </c>
      <c r="E424" s="4" t="s">
        <v>1476</v>
      </c>
      <c r="F424" s="5" t="s">
        <v>845</v>
      </c>
      <c r="G424" s="6">
        <v>45103030</v>
      </c>
      <c r="H424" s="5" t="s">
        <v>1324</v>
      </c>
      <c r="I424" s="5" t="s">
        <v>552</v>
      </c>
      <c r="J424" s="7">
        <v>50202020</v>
      </c>
      <c r="K424" s="8" t="s">
        <v>849</v>
      </c>
    </row>
    <row r="425" spans="1:11" customFormat="1" ht="14.4" x14ac:dyDescent="0.3">
      <c r="A425" s="4" t="s">
        <v>1477</v>
      </c>
      <c r="B425" s="4">
        <v>38610</v>
      </c>
      <c r="C425" s="4" t="s">
        <v>621</v>
      </c>
      <c r="D425" s="4" t="s">
        <v>646</v>
      </c>
      <c r="E425" s="4" t="s">
        <v>1478</v>
      </c>
      <c r="F425" s="5" t="s">
        <v>845</v>
      </c>
      <c r="G425" s="6">
        <v>45103030</v>
      </c>
      <c r="H425" s="5" t="s">
        <v>1324</v>
      </c>
      <c r="I425" s="5" t="s">
        <v>552</v>
      </c>
      <c r="J425" s="7">
        <v>50202020</v>
      </c>
      <c r="K425" s="8" t="s">
        <v>849</v>
      </c>
    </row>
    <row r="426" spans="1:11" customFormat="1" ht="14.4" x14ac:dyDescent="0.3">
      <c r="A426" s="4" t="s">
        <v>1479</v>
      </c>
      <c r="B426" s="4">
        <v>211714</v>
      </c>
      <c r="C426" s="4" t="s">
        <v>621</v>
      </c>
      <c r="D426" s="4" t="s">
        <v>646</v>
      </c>
      <c r="E426" s="4" t="s">
        <v>1480</v>
      </c>
      <c r="F426" s="5" t="s">
        <v>845</v>
      </c>
      <c r="G426" s="6">
        <v>45103030</v>
      </c>
      <c r="H426" s="5" t="s">
        <v>1324</v>
      </c>
      <c r="I426" s="5" t="s">
        <v>552</v>
      </c>
      <c r="J426" s="7">
        <v>50202020</v>
      </c>
      <c r="K426" s="8" t="s">
        <v>849</v>
      </c>
    </row>
    <row r="427" spans="1:11" customFormat="1" ht="14.4" x14ac:dyDescent="0.3">
      <c r="A427" s="4" t="s">
        <v>1481</v>
      </c>
      <c r="B427" s="4">
        <v>307003</v>
      </c>
      <c r="C427" s="4" t="s">
        <v>861</v>
      </c>
      <c r="D427" s="4" t="s">
        <v>1310</v>
      </c>
      <c r="E427" s="4" t="s">
        <v>1482</v>
      </c>
      <c r="F427" s="5" t="s">
        <v>845</v>
      </c>
      <c r="G427" s="6">
        <v>45103030</v>
      </c>
      <c r="H427" s="5" t="s">
        <v>1324</v>
      </c>
      <c r="I427" s="5" t="s">
        <v>552</v>
      </c>
      <c r="J427" s="7">
        <v>50202020</v>
      </c>
      <c r="K427" s="8" t="s">
        <v>849</v>
      </c>
    </row>
    <row r="428" spans="1:11" customFormat="1" ht="14.4" x14ac:dyDescent="0.3">
      <c r="A428" s="4" t="s">
        <v>1483</v>
      </c>
      <c r="B428" s="4">
        <v>37659</v>
      </c>
      <c r="C428" s="4" t="s">
        <v>621</v>
      </c>
      <c r="D428" s="4" t="s">
        <v>646</v>
      </c>
      <c r="E428" s="4" t="s">
        <v>1484</v>
      </c>
      <c r="F428" s="5" t="s">
        <v>845</v>
      </c>
      <c r="G428" s="6">
        <v>45103030</v>
      </c>
      <c r="H428" s="5" t="s">
        <v>1324</v>
      </c>
      <c r="I428" s="5" t="s">
        <v>552</v>
      </c>
      <c r="J428" s="7">
        <v>50202020</v>
      </c>
      <c r="K428" s="8" t="s">
        <v>849</v>
      </c>
    </row>
    <row r="429" spans="1:11" customFormat="1" ht="14.4" x14ac:dyDescent="0.3">
      <c r="A429" s="4" t="s">
        <v>1485</v>
      </c>
      <c r="B429" s="4">
        <v>64377</v>
      </c>
      <c r="C429" s="4" t="s">
        <v>572</v>
      </c>
      <c r="D429" s="4" t="s">
        <v>600</v>
      </c>
      <c r="E429" s="4" t="s">
        <v>1486</v>
      </c>
      <c r="F429" s="5" t="s">
        <v>845</v>
      </c>
      <c r="G429" s="6">
        <v>45103030</v>
      </c>
      <c r="H429" s="5" t="s">
        <v>1324</v>
      </c>
      <c r="I429" s="5" t="s">
        <v>552</v>
      </c>
      <c r="J429" s="7">
        <v>50202020</v>
      </c>
      <c r="K429" s="8" t="s">
        <v>849</v>
      </c>
    </row>
    <row r="430" spans="1:11" customFormat="1" ht="14.4" x14ac:dyDescent="0.3">
      <c r="A430" s="4" t="s">
        <v>286</v>
      </c>
      <c r="B430" s="4">
        <v>282044</v>
      </c>
      <c r="C430" s="4" t="s">
        <v>603</v>
      </c>
      <c r="D430" s="4" t="s">
        <v>573</v>
      </c>
      <c r="E430" s="4" t="s">
        <v>292</v>
      </c>
      <c r="F430" s="5" t="s">
        <v>845</v>
      </c>
      <c r="G430" s="6">
        <v>45103030</v>
      </c>
      <c r="H430" s="5" t="s">
        <v>1324</v>
      </c>
      <c r="I430" s="5" t="s">
        <v>552</v>
      </c>
      <c r="J430" s="7">
        <v>50202020</v>
      </c>
      <c r="K430" s="8" t="s">
        <v>849</v>
      </c>
    </row>
    <row r="431" spans="1:11" x14ac:dyDescent="0.25">
      <c r="A431" s="4" t="s">
        <v>526</v>
      </c>
      <c r="B431" s="4">
        <v>355177</v>
      </c>
      <c r="C431" s="4" t="s">
        <v>603</v>
      </c>
      <c r="D431" s="4" t="s">
        <v>573</v>
      </c>
      <c r="E431" s="4" t="s">
        <v>527</v>
      </c>
      <c r="F431" s="5" t="s">
        <v>550</v>
      </c>
      <c r="G431" s="6">
        <v>25502020</v>
      </c>
      <c r="H431" s="5" t="s">
        <v>925</v>
      </c>
      <c r="I431" s="5" t="s">
        <v>552</v>
      </c>
      <c r="J431" s="9">
        <v>50203010</v>
      </c>
      <c r="K431" s="10" t="s">
        <v>914</v>
      </c>
    </row>
    <row r="432" spans="1:11" customFormat="1" ht="14.4" x14ac:dyDescent="0.3">
      <c r="A432" s="4" t="s">
        <v>1487</v>
      </c>
      <c r="B432" s="11">
        <v>355182</v>
      </c>
      <c r="C432" s="4" t="s">
        <v>603</v>
      </c>
      <c r="D432" s="4" t="s">
        <v>573</v>
      </c>
      <c r="E432" s="4" t="s">
        <v>1488</v>
      </c>
      <c r="F432" s="5" t="s">
        <v>550</v>
      </c>
      <c r="G432" s="6">
        <v>25502020</v>
      </c>
      <c r="H432" s="5" t="s">
        <v>925</v>
      </c>
      <c r="I432" s="5" t="s">
        <v>552</v>
      </c>
      <c r="J432" s="9">
        <v>50203010</v>
      </c>
      <c r="K432" s="10" t="s">
        <v>914</v>
      </c>
    </row>
    <row r="433" spans="1:11" customFormat="1" ht="14.4" x14ac:dyDescent="0.3">
      <c r="A433" s="4" t="s">
        <v>277</v>
      </c>
      <c r="B433" s="4">
        <v>278079</v>
      </c>
      <c r="C433" s="4" t="s">
        <v>603</v>
      </c>
      <c r="D433" s="4" t="s">
        <v>573</v>
      </c>
      <c r="E433" s="4" t="s">
        <v>278</v>
      </c>
      <c r="F433" s="5" t="s">
        <v>550</v>
      </c>
      <c r="G433" s="6">
        <v>25502020</v>
      </c>
      <c r="H433" s="5" t="s">
        <v>925</v>
      </c>
      <c r="I433" s="5" t="s">
        <v>552</v>
      </c>
      <c r="J433" s="9">
        <v>50203010</v>
      </c>
      <c r="K433" s="10" t="s">
        <v>914</v>
      </c>
    </row>
    <row r="434" spans="1:11" customFormat="1" ht="14.4" x14ac:dyDescent="0.3">
      <c r="A434" s="4" t="s">
        <v>192</v>
      </c>
      <c r="B434" s="4">
        <v>37298</v>
      </c>
      <c r="C434" s="4" t="s">
        <v>603</v>
      </c>
      <c r="D434" s="4" t="s">
        <v>573</v>
      </c>
      <c r="E434" s="4" t="s">
        <v>193</v>
      </c>
      <c r="F434" s="5" t="s">
        <v>550</v>
      </c>
      <c r="G434" s="6">
        <v>25502020</v>
      </c>
      <c r="H434" s="5" t="s">
        <v>925</v>
      </c>
      <c r="I434" s="5" t="s">
        <v>552</v>
      </c>
      <c r="J434" s="9">
        <v>50202010</v>
      </c>
      <c r="K434" s="10" t="s">
        <v>1489</v>
      </c>
    </row>
    <row r="435" spans="1:11" customFormat="1" ht="14.4" x14ac:dyDescent="0.3">
      <c r="A435" s="4" t="s">
        <v>1490</v>
      </c>
      <c r="B435" s="4">
        <v>358917</v>
      </c>
      <c r="C435" s="4" t="s">
        <v>572</v>
      </c>
      <c r="D435" s="4" t="s">
        <v>600</v>
      </c>
      <c r="E435" s="4" t="s">
        <v>1491</v>
      </c>
      <c r="F435" s="5" t="s">
        <v>845</v>
      </c>
      <c r="G435" s="6">
        <v>45101010</v>
      </c>
      <c r="H435" s="5" t="s">
        <v>1492</v>
      </c>
      <c r="I435" s="5" t="s">
        <v>552</v>
      </c>
      <c r="J435" s="9">
        <v>50201010</v>
      </c>
      <c r="K435" s="10" t="s">
        <v>551</v>
      </c>
    </row>
    <row r="436" spans="1:11" customFormat="1" ht="14.4" x14ac:dyDescent="0.3">
      <c r="A436" s="4" t="s">
        <v>1493</v>
      </c>
      <c r="B436" s="4">
        <v>806842</v>
      </c>
      <c r="C436" s="4" t="s">
        <v>603</v>
      </c>
      <c r="D436" s="4" t="s">
        <v>573</v>
      </c>
      <c r="E436" s="4" t="s">
        <v>1494</v>
      </c>
      <c r="F436" s="5" t="s">
        <v>845</v>
      </c>
      <c r="G436" s="6">
        <v>45101010</v>
      </c>
      <c r="H436" s="5" t="s">
        <v>1492</v>
      </c>
      <c r="I436" s="5" t="s">
        <v>552</v>
      </c>
      <c r="J436" s="9">
        <v>50201010</v>
      </c>
      <c r="K436" s="10" t="s">
        <v>551</v>
      </c>
    </row>
    <row r="437" spans="1:11" customFormat="1" ht="14.4" x14ac:dyDescent="0.3">
      <c r="A437" s="4" t="s">
        <v>1495</v>
      </c>
      <c r="B437" s="4">
        <v>46578</v>
      </c>
      <c r="C437" s="4" t="s">
        <v>603</v>
      </c>
      <c r="D437" s="4" t="s">
        <v>573</v>
      </c>
      <c r="E437" s="4" t="s">
        <v>1496</v>
      </c>
      <c r="F437" s="5" t="s">
        <v>845</v>
      </c>
      <c r="G437" s="6">
        <v>45101010</v>
      </c>
      <c r="H437" s="5" t="s">
        <v>1492</v>
      </c>
      <c r="I437" s="5" t="s">
        <v>552</v>
      </c>
      <c r="J437" s="9">
        <v>50201010</v>
      </c>
      <c r="K437" s="10" t="s">
        <v>551</v>
      </c>
    </row>
    <row r="438" spans="1:11" x14ac:dyDescent="0.25">
      <c r="A438" s="4" t="s">
        <v>1497</v>
      </c>
      <c r="B438" s="4">
        <v>42913</v>
      </c>
      <c r="C438" s="4" t="s">
        <v>562</v>
      </c>
      <c r="D438" s="4" t="s">
        <v>563</v>
      </c>
      <c r="E438" s="4" t="s">
        <v>1498</v>
      </c>
      <c r="F438" s="5" t="s">
        <v>845</v>
      </c>
      <c r="G438" s="6">
        <v>45101010</v>
      </c>
      <c r="H438" s="5" t="s">
        <v>1492</v>
      </c>
      <c r="I438" s="5" t="s">
        <v>552</v>
      </c>
      <c r="J438" s="9">
        <v>50201010</v>
      </c>
      <c r="K438" s="10" t="s">
        <v>551</v>
      </c>
    </row>
    <row r="439" spans="1:11" customFormat="1" ht="14.4" x14ac:dyDescent="0.3">
      <c r="A439" s="4" t="s">
        <v>1499</v>
      </c>
      <c r="B439" s="4">
        <v>793498</v>
      </c>
      <c r="C439" s="4" t="s">
        <v>596</v>
      </c>
      <c r="D439" s="4" t="s">
        <v>573</v>
      </c>
      <c r="E439" s="4" t="s">
        <v>1500</v>
      </c>
      <c r="F439" s="5" t="s">
        <v>845</v>
      </c>
      <c r="G439" s="6">
        <v>45101010</v>
      </c>
      <c r="H439" s="5" t="s">
        <v>1492</v>
      </c>
      <c r="I439" s="5" t="s">
        <v>552</v>
      </c>
      <c r="J439" s="9">
        <v>50201010</v>
      </c>
      <c r="K439" s="10" t="s">
        <v>551</v>
      </c>
    </row>
    <row r="440" spans="1:11" customFormat="1" ht="14.4" x14ac:dyDescent="0.3">
      <c r="A440" s="4" t="s">
        <v>1501</v>
      </c>
      <c r="B440" s="4">
        <v>40602</v>
      </c>
      <c r="C440" s="4" t="s">
        <v>603</v>
      </c>
      <c r="D440" s="4" t="s">
        <v>573</v>
      </c>
      <c r="E440" s="4" t="s">
        <v>1502</v>
      </c>
      <c r="F440" s="5" t="s">
        <v>845</v>
      </c>
      <c r="G440" s="6">
        <v>45101010</v>
      </c>
      <c r="H440" s="5" t="s">
        <v>1492</v>
      </c>
      <c r="I440" s="5" t="s">
        <v>552</v>
      </c>
      <c r="J440" s="9">
        <v>50201010</v>
      </c>
      <c r="K440" s="10" t="s">
        <v>551</v>
      </c>
    </row>
    <row r="441" spans="1:11" customFormat="1" ht="14.4" x14ac:dyDescent="0.3">
      <c r="A441" s="4" t="s">
        <v>1503</v>
      </c>
      <c r="B441" s="4">
        <v>40282</v>
      </c>
      <c r="C441" s="4" t="s">
        <v>1367</v>
      </c>
      <c r="D441" s="4" t="s">
        <v>1368</v>
      </c>
      <c r="E441" s="4" t="s">
        <v>1504</v>
      </c>
      <c r="F441" s="5" t="s">
        <v>845</v>
      </c>
      <c r="G441" s="6">
        <v>45101010</v>
      </c>
      <c r="H441" s="5" t="s">
        <v>1492</v>
      </c>
      <c r="I441" s="5" t="s">
        <v>552</v>
      </c>
      <c r="J441" s="9">
        <v>50201010</v>
      </c>
      <c r="K441" s="10" t="s">
        <v>551</v>
      </c>
    </row>
    <row r="442" spans="1:11" customFormat="1" ht="14.4" x14ac:dyDescent="0.3">
      <c r="A442" s="4" t="s">
        <v>1505</v>
      </c>
      <c r="B442" s="4">
        <v>43107</v>
      </c>
      <c r="C442" s="4" t="s">
        <v>805</v>
      </c>
      <c r="D442" s="4" t="s">
        <v>573</v>
      </c>
      <c r="E442" s="4" t="s">
        <v>1506</v>
      </c>
      <c r="F442" s="5" t="s">
        <v>845</v>
      </c>
      <c r="G442" s="6">
        <v>45101010</v>
      </c>
      <c r="H442" s="5" t="s">
        <v>1492</v>
      </c>
      <c r="I442" s="5" t="s">
        <v>552</v>
      </c>
      <c r="J442" s="9">
        <v>50201010</v>
      </c>
      <c r="K442" s="10" t="s">
        <v>551</v>
      </c>
    </row>
    <row r="443" spans="1:11" customFormat="1" ht="14.4" x14ac:dyDescent="0.3">
      <c r="A443" s="4" t="s">
        <v>1507</v>
      </c>
      <c r="B443" s="4">
        <v>816135</v>
      </c>
      <c r="C443" s="4" t="s">
        <v>562</v>
      </c>
      <c r="D443" s="4" t="s">
        <v>563</v>
      </c>
      <c r="E443" s="4" t="s">
        <v>1508</v>
      </c>
      <c r="F443" s="5" t="s">
        <v>845</v>
      </c>
      <c r="G443" s="6">
        <v>45101010</v>
      </c>
      <c r="H443" s="5" t="s">
        <v>1492</v>
      </c>
      <c r="I443" s="5" t="s">
        <v>552</v>
      </c>
      <c r="J443" s="9">
        <v>50201010</v>
      </c>
      <c r="K443" s="10" t="s">
        <v>551</v>
      </c>
    </row>
    <row r="444" spans="1:11" x14ac:dyDescent="0.25">
      <c r="A444" s="4" t="s">
        <v>1509</v>
      </c>
      <c r="B444" s="4">
        <v>44560</v>
      </c>
      <c r="C444" s="4" t="s">
        <v>603</v>
      </c>
      <c r="D444" s="4" t="s">
        <v>573</v>
      </c>
      <c r="E444" s="4" t="s">
        <v>1510</v>
      </c>
      <c r="F444" s="5" t="s">
        <v>845</v>
      </c>
      <c r="G444" s="6">
        <v>45101010</v>
      </c>
      <c r="H444" s="5" t="s">
        <v>1492</v>
      </c>
      <c r="I444" s="5" t="s">
        <v>552</v>
      </c>
      <c r="J444" s="9">
        <v>50201010</v>
      </c>
      <c r="K444" s="10" t="s">
        <v>551</v>
      </c>
    </row>
    <row r="445" spans="1:11" customFormat="1" ht="14.4" x14ac:dyDescent="0.3">
      <c r="A445" s="4" t="s">
        <v>1511</v>
      </c>
      <c r="B445" s="4">
        <v>42843</v>
      </c>
      <c r="C445" s="4" t="s">
        <v>1050</v>
      </c>
      <c r="D445" s="4" t="s">
        <v>1051</v>
      </c>
      <c r="E445" s="4" t="s">
        <v>1512</v>
      </c>
      <c r="F445" s="5" t="s">
        <v>845</v>
      </c>
      <c r="G445" s="6">
        <v>45101010</v>
      </c>
      <c r="H445" s="5" t="s">
        <v>1492</v>
      </c>
      <c r="I445" s="5" t="s">
        <v>552</v>
      </c>
      <c r="J445" s="9">
        <v>50201010</v>
      </c>
      <c r="K445" s="10" t="s">
        <v>551</v>
      </c>
    </row>
    <row r="446" spans="1:11" x14ac:dyDescent="0.25">
      <c r="A446" s="4" t="s">
        <v>1513</v>
      </c>
      <c r="B446" s="4">
        <v>356262</v>
      </c>
      <c r="C446" s="4" t="s">
        <v>562</v>
      </c>
      <c r="D446" s="4" t="s">
        <v>563</v>
      </c>
      <c r="E446" s="4" t="s">
        <v>1514</v>
      </c>
      <c r="F446" s="5" t="s">
        <v>845</v>
      </c>
      <c r="G446" s="6">
        <v>45101010</v>
      </c>
      <c r="H446" s="5" t="s">
        <v>1492</v>
      </c>
      <c r="I446" s="5" t="s">
        <v>552</v>
      </c>
      <c r="J446" s="9">
        <v>50201010</v>
      </c>
      <c r="K446" s="10" t="s">
        <v>551</v>
      </c>
    </row>
    <row r="447" spans="1:11" x14ac:dyDescent="0.25">
      <c r="A447" s="4" t="s">
        <v>1515</v>
      </c>
      <c r="B447" s="4">
        <v>786356</v>
      </c>
      <c r="C447" s="4" t="s">
        <v>603</v>
      </c>
      <c r="D447" s="4" t="s">
        <v>573</v>
      </c>
      <c r="E447" s="4" t="s">
        <v>1516</v>
      </c>
      <c r="F447" s="12" t="s">
        <v>845</v>
      </c>
      <c r="G447" s="13">
        <v>45101010</v>
      </c>
      <c r="H447" s="12" t="s">
        <v>1492</v>
      </c>
      <c r="I447" s="12" t="s">
        <v>552</v>
      </c>
      <c r="J447" s="9">
        <v>50101010</v>
      </c>
      <c r="K447" s="10" t="s">
        <v>1517</v>
      </c>
    </row>
    <row r="448" spans="1:11" customFormat="1" ht="14.4" x14ac:dyDescent="0.3">
      <c r="A448" s="4" t="s">
        <v>1518</v>
      </c>
      <c r="B448" s="4">
        <v>291257</v>
      </c>
      <c r="C448" s="4" t="s">
        <v>603</v>
      </c>
      <c r="D448" s="4" t="s">
        <v>710</v>
      </c>
      <c r="E448" s="4" t="s">
        <v>1519</v>
      </c>
      <c r="F448" s="12" t="s">
        <v>845</v>
      </c>
      <c r="G448" s="13">
        <v>45101010</v>
      </c>
      <c r="H448" s="12" t="s">
        <v>1492</v>
      </c>
      <c r="I448" s="12" t="s">
        <v>552</v>
      </c>
      <c r="J448" s="9">
        <v>50101010</v>
      </c>
      <c r="K448" s="10" t="s">
        <v>1517</v>
      </c>
    </row>
    <row r="449" spans="1:11" x14ac:dyDescent="0.25">
      <c r="A449" s="4" t="s">
        <v>1520</v>
      </c>
      <c r="B449" s="4">
        <v>354862</v>
      </c>
      <c r="C449" s="4" t="s">
        <v>978</v>
      </c>
      <c r="D449" s="4" t="s">
        <v>979</v>
      </c>
      <c r="E449" s="4" t="s">
        <v>1521</v>
      </c>
      <c r="F449" s="5" t="s">
        <v>845</v>
      </c>
      <c r="G449" s="6">
        <v>45101010</v>
      </c>
      <c r="H449" s="5" t="s">
        <v>1492</v>
      </c>
      <c r="I449" s="5" t="s">
        <v>552</v>
      </c>
      <c r="J449" s="9">
        <v>50101010</v>
      </c>
      <c r="K449" s="10" t="s">
        <v>1517</v>
      </c>
    </row>
    <row r="450" spans="1:11" customFormat="1" ht="14.4" x14ac:dyDescent="0.3">
      <c r="A450" s="4" t="s">
        <v>1522</v>
      </c>
      <c r="B450" s="4">
        <v>346206</v>
      </c>
      <c r="C450" s="4" t="s">
        <v>562</v>
      </c>
      <c r="D450" s="4" t="s">
        <v>563</v>
      </c>
      <c r="E450" s="4" t="s">
        <v>1523</v>
      </c>
      <c r="F450" s="12" t="s">
        <v>845</v>
      </c>
      <c r="G450" s="13">
        <v>45101010</v>
      </c>
      <c r="H450" s="12" t="s">
        <v>1492</v>
      </c>
      <c r="I450" s="12" t="s">
        <v>552</v>
      </c>
      <c r="J450" s="9">
        <v>50101010</v>
      </c>
      <c r="K450" s="10" t="s">
        <v>1517</v>
      </c>
    </row>
    <row r="451" spans="1:11" customFormat="1" ht="14.4" x14ac:dyDescent="0.3">
      <c r="A451" s="4" t="s">
        <v>84</v>
      </c>
      <c r="B451" s="4">
        <v>351231</v>
      </c>
      <c r="C451" s="4" t="s">
        <v>603</v>
      </c>
      <c r="D451" s="4" t="s">
        <v>573</v>
      </c>
      <c r="E451" s="4" t="s">
        <v>85</v>
      </c>
      <c r="F451" s="5" t="s">
        <v>845</v>
      </c>
      <c r="G451" s="6">
        <v>45101010</v>
      </c>
      <c r="H451" s="5" t="s">
        <v>1492</v>
      </c>
      <c r="I451" s="5" t="s">
        <v>845</v>
      </c>
      <c r="J451" s="9">
        <v>45103010</v>
      </c>
      <c r="K451" s="10" t="s">
        <v>846</v>
      </c>
    </row>
    <row r="452" spans="1:11" customFormat="1" ht="14.4" x14ac:dyDescent="0.3">
      <c r="A452" s="4" t="s">
        <v>1524</v>
      </c>
      <c r="B452" s="4">
        <v>34050</v>
      </c>
      <c r="C452" s="4" t="s">
        <v>562</v>
      </c>
      <c r="D452" s="4" t="s">
        <v>563</v>
      </c>
      <c r="E452" s="4" t="s">
        <v>1525</v>
      </c>
      <c r="F452" s="5" t="s">
        <v>845</v>
      </c>
      <c r="G452" s="6">
        <v>45101010</v>
      </c>
      <c r="H452" s="5" t="s">
        <v>1492</v>
      </c>
      <c r="I452" s="5" t="s">
        <v>845</v>
      </c>
      <c r="J452" s="9">
        <v>45103010</v>
      </c>
      <c r="K452" s="10" t="s">
        <v>846</v>
      </c>
    </row>
    <row r="453" spans="1:11" customFormat="1" ht="14.4" x14ac:dyDescent="0.3">
      <c r="A453" s="4" t="s">
        <v>1526</v>
      </c>
      <c r="B453" s="4">
        <v>349076</v>
      </c>
      <c r="C453" s="4" t="s">
        <v>582</v>
      </c>
      <c r="D453" s="4" t="s">
        <v>583</v>
      </c>
      <c r="E453" s="4" t="s">
        <v>1527</v>
      </c>
      <c r="F453" s="5" t="s">
        <v>845</v>
      </c>
      <c r="G453" s="6">
        <v>45101010</v>
      </c>
      <c r="H453" s="5" t="s">
        <v>1492</v>
      </c>
      <c r="I453" s="5" t="s">
        <v>845</v>
      </c>
      <c r="J453" s="9">
        <v>45103010</v>
      </c>
      <c r="K453" s="10" t="s">
        <v>846</v>
      </c>
    </row>
    <row r="454" spans="1:11" customFormat="1" ht="14.4" x14ac:dyDescent="0.3">
      <c r="A454" s="4" t="s">
        <v>130</v>
      </c>
      <c r="B454" s="4">
        <v>487542</v>
      </c>
      <c r="C454" s="4" t="s">
        <v>603</v>
      </c>
      <c r="D454" s="4" t="s">
        <v>573</v>
      </c>
      <c r="E454" s="4" t="s">
        <v>131</v>
      </c>
      <c r="F454" s="5" t="s">
        <v>845</v>
      </c>
      <c r="G454" s="6">
        <v>45101010</v>
      </c>
      <c r="H454" s="5" t="s">
        <v>1492</v>
      </c>
      <c r="I454" s="5" t="s">
        <v>845</v>
      </c>
      <c r="J454" s="9">
        <v>45103010</v>
      </c>
      <c r="K454" s="10" t="s">
        <v>846</v>
      </c>
    </row>
    <row r="455" spans="1:11" customFormat="1" ht="14.4" x14ac:dyDescent="0.3">
      <c r="A455" s="4" t="s">
        <v>504</v>
      </c>
      <c r="B455" s="4">
        <v>747493</v>
      </c>
      <c r="C455" s="4" t="s">
        <v>603</v>
      </c>
      <c r="D455" s="4" t="s">
        <v>627</v>
      </c>
      <c r="E455" s="4" t="s">
        <v>505</v>
      </c>
      <c r="F455" s="5" t="s">
        <v>845</v>
      </c>
      <c r="G455" s="6">
        <v>45101010</v>
      </c>
      <c r="H455" s="5" t="s">
        <v>1492</v>
      </c>
      <c r="I455" s="5" t="s">
        <v>845</v>
      </c>
      <c r="J455" s="9">
        <v>45103010</v>
      </c>
      <c r="K455" s="10" t="s">
        <v>846</v>
      </c>
    </row>
    <row r="456" spans="1:11" customFormat="1" ht="14.4" x14ac:dyDescent="0.3">
      <c r="A456" s="4" t="s">
        <v>1528</v>
      </c>
      <c r="B456" s="4">
        <v>351202</v>
      </c>
      <c r="C456" s="4" t="s">
        <v>603</v>
      </c>
      <c r="D456" s="4" t="s">
        <v>627</v>
      </c>
      <c r="E456" s="4" t="s">
        <v>1529</v>
      </c>
      <c r="F456" s="5" t="s">
        <v>845</v>
      </c>
      <c r="G456" s="6">
        <v>45101010</v>
      </c>
      <c r="H456" s="5" t="s">
        <v>1492</v>
      </c>
      <c r="I456" s="5" t="s">
        <v>845</v>
      </c>
      <c r="J456" s="9">
        <v>45103010</v>
      </c>
      <c r="K456" s="10" t="s">
        <v>846</v>
      </c>
    </row>
    <row r="457" spans="1:11" customFormat="1" ht="14.4" x14ac:dyDescent="0.3">
      <c r="A457" s="4" t="s">
        <v>528</v>
      </c>
      <c r="B457" s="4">
        <v>487557</v>
      </c>
      <c r="C457" s="4" t="s">
        <v>603</v>
      </c>
      <c r="D457" s="4" t="s">
        <v>573</v>
      </c>
      <c r="E457" s="4" t="s">
        <v>529</v>
      </c>
      <c r="F457" s="5" t="s">
        <v>845</v>
      </c>
      <c r="G457" s="6">
        <v>45101010</v>
      </c>
      <c r="H457" s="5" t="s">
        <v>1492</v>
      </c>
      <c r="I457" s="5" t="s">
        <v>845</v>
      </c>
      <c r="J457" s="9">
        <v>45103010</v>
      </c>
      <c r="K457" s="10" t="s">
        <v>846</v>
      </c>
    </row>
    <row r="458" spans="1:11" customFormat="1" ht="14.4" x14ac:dyDescent="0.3">
      <c r="A458" s="4" t="s">
        <v>159</v>
      </c>
      <c r="B458" s="4">
        <v>709702</v>
      </c>
      <c r="C458" s="4" t="s">
        <v>603</v>
      </c>
      <c r="D458" s="4" t="s">
        <v>573</v>
      </c>
      <c r="E458" s="4" t="s">
        <v>160</v>
      </c>
      <c r="F458" s="5" t="s">
        <v>845</v>
      </c>
      <c r="G458" s="6">
        <v>45101010</v>
      </c>
      <c r="H458" s="5" t="s">
        <v>1492</v>
      </c>
      <c r="I458" s="5" t="s">
        <v>845</v>
      </c>
      <c r="J458" s="9">
        <v>45103010</v>
      </c>
      <c r="K458" s="10" t="s">
        <v>846</v>
      </c>
    </row>
    <row r="459" spans="1:11" customFormat="1" ht="14.4" x14ac:dyDescent="0.3">
      <c r="A459" s="4" t="s">
        <v>1530</v>
      </c>
      <c r="B459" s="4">
        <v>42692</v>
      </c>
      <c r="C459" s="4" t="s">
        <v>562</v>
      </c>
      <c r="D459" s="4" t="s">
        <v>563</v>
      </c>
      <c r="E459" s="4" t="s">
        <v>1531</v>
      </c>
      <c r="F459" s="5" t="s">
        <v>845</v>
      </c>
      <c r="G459" s="6">
        <v>45101010</v>
      </c>
      <c r="H459" s="5" t="s">
        <v>1492</v>
      </c>
      <c r="I459" s="5" t="s">
        <v>845</v>
      </c>
      <c r="J459" s="9">
        <v>45103010</v>
      </c>
      <c r="K459" s="10" t="s">
        <v>846</v>
      </c>
    </row>
    <row r="460" spans="1:11" customFormat="1" ht="14.4" x14ac:dyDescent="0.3">
      <c r="A460" s="4" t="s">
        <v>1532</v>
      </c>
      <c r="B460" s="4">
        <v>360347</v>
      </c>
      <c r="C460" s="4" t="s">
        <v>572</v>
      </c>
      <c r="D460" s="4" t="s">
        <v>600</v>
      </c>
      <c r="E460" s="4" t="s">
        <v>1533</v>
      </c>
      <c r="F460" s="5" t="s">
        <v>845</v>
      </c>
      <c r="G460" s="6">
        <v>45101010</v>
      </c>
      <c r="H460" s="5" t="s">
        <v>1492</v>
      </c>
      <c r="I460" s="5" t="s">
        <v>845</v>
      </c>
      <c r="J460" s="9">
        <v>45103010</v>
      </c>
      <c r="K460" s="10" t="s">
        <v>846</v>
      </c>
    </row>
    <row r="461" spans="1:11" customFormat="1" ht="14.4" x14ac:dyDescent="0.3">
      <c r="A461" s="4" t="s">
        <v>1534</v>
      </c>
      <c r="B461" s="4">
        <v>277479</v>
      </c>
      <c r="C461" s="4" t="s">
        <v>572</v>
      </c>
      <c r="D461" s="4" t="s">
        <v>600</v>
      </c>
      <c r="E461" s="4" t="s">
        <v>1535</v>
      </c>
      <c r="F461" s="5" t="s">
        <v>845</v>
      </c>
      <c r="G461" s="6">
        <v>45101010</v>
      </c>
      <c r="H461" s="5" t="s">
        <v>1492</v>
      </c>
      <c r="I461" s="5" t="s">
        <v>845</v>
      </c>
      <c r="J461" s="9">
        <v>45103010</v>
      </c>
      <c r="K461" s="10" t="s">
        <v>846</v>
      </c>
    </row>
    <row r="462" spans="1:11" customFormat="1" ht="14.4" x14ac:dyDescent="0.3">
      <c r="A462" s="4" t="s">
        <v>522</v>
      </c>
      <c r="B462" s="4">
        <v>328566</v>
      </c>
      <c r="C462" s="4" t="s">
        <v>603</v>
      </c>
      <c r="D462" s="4" t="s">
        <v>573</v>
      </c>
      <c r="E462" s="4" t="s">
        <v>523</v>
      </c>
      <c r="F462" s="5" t="s">
        <v>845</v>
      </c>
      <c r="G462" s="6">
        <v>45101010</v>
      </c>
      <c r="H462" s="5" t="s">
        <v>1492</v>
      </c>
      <c r="I462" s="5" t="s">
        <v>845</v>
      </c>
      <c r="J462" s="9">
        <v>45103010</v>
      </c>
      <c r="K462" s="10" t="s">
        <v>846</v>
      </c>
    </row>
    <row r="463" spans="1:11" customFormat="1" ht="14.4" x14ac:dyDescent="0.3">
      <c r="A463" s="4" t="s">
        <v>1536</v>
      </c>
      <c r="B463" s="4">
        <v>794478</v>
      </c>
      <c r="C463" s="4" t="s">
        <v>568</v>
      </c>
      <c r="D463" s="4" t="s">
        <v>608</v>
      </c>
      <c r="E463" s="4" t="s">
        <v>1537</v>
      </c>
      <c r="F463" s="5" t="s">
        <v>845</v>
      </c>
      <c r="G463" s="6">
        <v>45101010</v>
      </c>
      <c r="H463" s="5" t="s">
        <v>1492</v>
      </c>
      <c r="I463" s="5" t="s">
        <v>845</v>
      </c>
      <c r="J463" s="9">
        <v>45103010</v>
      </c>
      <c r="K463" s="10" t="s">
        <v>846</v>
      </c>
    </row>
    <row r="464" spans="1:11" customFormat="1" ht="14.4" x14ac:dyDescent="0.3">
      <c r="A464" s="4" t="s">
        <v>1538</v>
      </c>
      <c r="B464" s="4">
        <v>760495</v>
      </c>
      <c r="C464" s="4" t="s">
        <v>582</v>
      </c>
      <c r="D464" s="4" t="s">
        <v>583</v>
      </c>
      <c r="E464" s="4" t="s">
        <v>1539</v>
      </c>
      <c r="F464" s="5" t="s">
        <v>845</v>
      </c>
      <c r="G464" s="6">
        <v>45101010</v>
      </c>
      <c r="H464" s="5" t="s">
        <v>1492</v>
      </c>
      <c r="I464" s="5" t="s">
        <v>845</v>
      </c>
      <c r="J464" s="9">
        <v>45103010</v>
      </c>
      <c r="K464" s="10" t="s">
        <v>846</v>
      </c>
    </row>
    <row r="465" spans="1:11" customFormat="1" ht="14.4" x14ac:dyDescent="0.3">
      <c r="A465" s="4" t="s">
        <v>1540</v>
      </c>
      <c r="B465" s="4">
        <v>684892</v>
      </c>
      <c r="C465" s="4" t="s">
        <v>603</v>
      </c>
      <c r="D465" s="4" t="s">
        <v>1023</v>
      </c>
      <c r="E465" s="4" t="s">
        <v>1541</v>
      </c>
      <c r="F465" s="5" t="s">
        <v>845</v>
      </c>
      <c r="G465" s="6">
        <v>45101010</v>
      </c>
      <c r="H465" s="5" t="s">
        <v>1492</v>
      </c>
      <c r="I465" s="5" t="s">
        <v>845</v>
      </c>
      <c r="J465" s="9">
        <v>45103010</v>
      </c>
      <c r="K465" s="10" t="s">
        <v>846</v>
      </c>
    </row>
    <row r="466" spans="1:11" customFormat="1" ht="14.4" x14ac:dyDescent="0.3">
      <c r="A466" s="4" t="s">
        <v>119</v>
      </c>
      <c r="B466" s="4">
        <v>462767</v>
      </c>
      <c r="C466" s="4" t="s">
        <v>603</v>
      </c>
      <c r="D466" s="4" t="s">
        <v>627</v>
      </c>
      <c r="E466" s="4" t="s">
        <v>120</v>
      </c>
      <c r="F466" s="5" t="s">
        <v>845</v>
      </c>
      <c r="G466" s="6">
        <v>45101010</v>
      </c>
      <c r="H466" s="5" t="s">
        <v>1492</v>
      </c>
      <c r="I466" s="5" t="s">
        <v>845</v>
      </c>
      <c r="J466" s="9">
        <v>45103010</v>
      </c>
      <c r="K466" s="10" t="s">
        <v>846</v>
      </c>
    </row>
    <row r="467" spans="1:11" customFormat="1" ht="14.4" x14ac:dyDescent="0.3">
      <c r="A467" s="4" t="s">
        <v>1542</v>
      </c>
      <c r="B467" s="4">
        <v>46577</v>
      </c>
      <c r="C467" s="4" t="s">
        <v>603</v>
      </c>
      <c r="D467" s="4" t="s">
        <v>573</v>
      </c>
      <c r="E467" s="4" t="s">
        <v>1543</v>
      </c>
      <c r="F467" s="5" t="s">
        <v>845</v>
      </c>
      <c r="G467" s="6">
        <v>45101010</v>
      </c>
      <c r="H467" s="5" t="s">
        <v>1492</v>
      </c>
      <c r="I467" s="5" t="s">
        <v>845</v>
      </c>
      <c r="J467" s="9">
        <v>45103010</v>
      </c>
      <c r="K467" s="10" t="s">
        <v>846</v>
      </c>
    </row>
    <row r="468" spans="1:11" customFormat="1" ht="14.4" x14ac:dyDescent="0.3">
      <c r="A468" s="4" t="s">
        <v>1544</v>
      </c>
      <c r="B468" s="4">
        <v>207420</v>
      </c>
      <c r="C468" s="4" t="s">
        <v>603</v>
      </c>
      <c r="D468" s="4" t="s">
        <v>573</v>
      </c>
      <c r="E468" s="4" t="s">
        <v>1545</v>
      </c>
      <c r="F468" s="5" t="s">
        <v>845</v>
      </c>
      <c r="G468" s="6">
        <v>45101010</v>
      </c>
      <c r="H468" s="5" t="s">
        <v>1492</v>
      </c>
      <c r="I468" s="5" t="s">
        <v>845</v>
      </c>
      <c r="J468" s="9">
        <v>45103010</v>
      </c>
      <c r="K468" s="10" t="s">
        <v>846</v>
      </c>
    </row>
    <row r="469" spans="1:11" customFormat="1" ht="14.4" x14ac:dyDescent="0.3">
      <c r="A469" s="4" t="s">
        <v>1546</v>
      </c>
      <c r="B469" s="4">
        <v>323568</v>
      </c>
      <c r="C469" s="4" t="s">
        <v>603</v>
      </c>
      <c r="D469" s="4" t="s">
        <v>627</v>
      </c>
      <c r="E469" s="4" t="s">
        <v>1547</v>
      </c>
      <c r="F469" s="5" t="s">
        <v>845</v>
      </c>
      <c r="G469" s="6">
        <v>45101010</v>
      </c>
      <c r="H469" s="5" t="s">
        <v>1492</v>
      </c>
      <c r="I469" s="5" t="s">
        <v>845</v>
      </c>
      <c r="J469" s="9">
        <v>45103010</v>
      </c>
      <c r="K469" s="10" t="s">
        <v>846</v>
      </c>
    </row>
    <row r="470" spans="1:11" customFormat="1" ht="14.4" x14ac:dyDescent="0.3">
      <c r="A470" s="4" t="s">
        <v>144</v>
      </c>
      <c r="B470" s="4">
        <v>681887</v>
      </c>
      <c r="C470" s="4" t="s">
        <v>603</v>
      </c>
      <c r="D470" s="4" t="s">
        <v>627</v>
      </c>
      <c r="E470" s="4" t="s">
        <v>145</v>
      </c>
      <c r="F470" s="5" t="s">
        <v>845</v>
      </c>
      <c r="G470" s="6">
        <v>45101010</v>
      </c>
      <c r="H470" s="5" t="s">
        <v>1492</v>
      </c>
      <c r="I470" s="5" t="s">
        <v>845</v>
      </c>
      <c r="J470" s="9">
        <v>45103010</v>
      </c>
      <c r="K470" s="10" t="s">
        <v>846</v>
      </c>
    </row>
    <row r="471" spans="1:11" customFormat="1" ht="14.4" x14ac:dyDescent="0.3">
      <c r="A471" s="4" t="s">
        <v>1548</v>
      </c>
      <c r="B471" s="4">
        <v>63937</v>
      </c>
      <c r="C471" s="4" t="s">
        <v>603</v>
      </c>
      <c r="D471" s="4" t="s">
        <v>608</v>
      </c>
      <c r="E471" s="4" t="s">
        <v>1549</v>
      </c>
      <c r="F471" s="5" t="s">
        <v>845</v>
      </c>
      <c r="G471" s="6">
        <v>45101010</v>
      </c>
      <c r="H471" s="5" t="s">
        <v>1492</v>
      </c>
      <c r="I471" s="5" t="s">
        <v>845</v>
      </c>
      <c r="J471" s="9">
        <v>45103010</v>
      </c>
      <c r="K471" s="10" t="s">
        <v>846</v>
      </c>
    </row>
    <row r="472" spans="1:11" customFormat="1" ht="14.4" x14ac:dyDescent="0.3">
      <c r="A472" s="4" t="s">
        <v>176</v>
      </c>
      <c r="B472" s="4">
        <v>749141</v>
      </c>
      <c r="C472" s="4" t="s">
        <v>603</v>
      </c>
      <c r="D472" s="4" t="s">
        <v>627</v>
      </c>
      <c r="E472" s="4" t="s">
        <v>177</v>
      </c>
      <c r="F472" s="5" t="s">
        <v>845</v>
      </c>
      <c r="G472" s="6">
        <v>45101010</v>
      </c>
      <c r="H472" s="5" t="s">
        <v>1492</v>
      </c>
      <c r="I472" s="5" t="s">
        <v>845</v>
      </c>
      <c r="J472" s="9">
        <v>45103010</v>
      </c>
      <c r="K472" s="10" t="s">
        <v>846</v>
      </c>
    </row>
    <row r="473" spans="1:11" customFormat="1" ht="14.4" x14ac:dyDescent="0.3">
      <c r="A473" s="4" t="s">
        <v>264</v>
      </c>
      <c r="B473" s="4">
        <v>272384</v>
      </c>
      <c r="C473" s="4" t="s">
        <v>603</v>
      </c>
      <c r="D473" s="4" t="s">
        <v>573</v>
      </c>
      <c r="E473" s="4" t="s">
        <v>265</v>
      </c>
      <c r="F473" s="5" t="s">
        <v>845</v>
      </c>
      <c r="G473" s="6">
        <v>45101010</v>
      </c>
      <c r="H473" s="5" t="s">
        <v>1492</v>
      </c>
      <c r="I473" s="5" t="s">
        <v>845</v>
      </c>
      <c r="J473" s="9">
        <v>45103010</v>
      </c>
      <c r="K473" s="10" t="s">
        <v>846</v>
      </c>
    </row>
    <row r="474" spans="1:11" customFormat="1" ht="14.4" x14ac:dyDescent="0.3">
      <c r="A474" s="4" t="s">
        <v>1550</v>
      </c>
      <c r="B474" s="4">
        <v>64973</v>
      </c>
      <c r="C474" s="4" t="s">
        <v>568</v>
      </c>
      <c r="D474" s="4" t="s">
        <v>608</v>
      </c>
      <c r="E474" s="4" t="s">
        <v>1551</v>
      </c>
      <c r="F474" s="5" t="s">
        <v>845</v>
      </c>
      <c r="G474" s="6">
        <v>45101010</v>
      </c>
      <c r="H474" s="5" t="s">
        <v>1492</v>
      </c>
      <c r="I474" s="5" t="s">
        <v>845</v>
      </c>
      <c r="J474" s="9">
        <v>45103010</v>
      </c>
      <c r="K474" s="10" t="s">
        <v>846</v>
      </c>
    </row>
    <row r="475" spans="1:11" customFormat="1" ht="14.4" x14ac:dyDescent="0.3">
      <c r="A475" s="4" t="s">
        <v>163</v>
      </c>
      <c r="B475" s="4">
        <v>710357</v>
      </c>
      <c r="C475" s="4" t="s">
        <v>603</v>
      </c>
      <c r="D475" s="4" t="s">
        <v>573</v>
      </c>
      <c r="E475" s="4" t="s">
        <v>164</v>
      </c>
      <c r="F475" s="5" t="s">
        <v>845</v>
      </c>
      <c r="G475" s="6">
        <v>45101010</v>
      </c>
      <c r="H475" s="5" t="s">
        <v>1492</v>
      </c>
      <c r="I475" s="5" t="s">
        <v>845</v>
      </c>
      <c r="J475" s="9">
        <v>45103010</v>
      </c>
      <c r="K475" s="10" t="s">
        <v>846</v>
      </c>
    </row>
    <row r="476" spans="1:11" customFormat="1" ht="14.4" x14ac:dyDescent="0.3">
      <c r="A476" s="4" t="s">
        <v>1552</v>
      </c>
      <c r="B476" s="4">
        <v>32636</v>
      </c>
      <c r="C476" s="4" t="s">
        <v>578</v>
      </c>
      <c r="D476" s="4" t="s">
        <v>579</v>
      </c>
      <c r="E476" s="4" t="s">
        <v>1553</v>
      </c>
      <c r="F476" s="5" t="s">
        <v>845</v>
      </c>
      <c r="G476" s="6">
        <v>45101010</v>
      </c>
      <c r="H476" s="5" t="s">
        <v>1492</v>
      </c>
      <c r="I476" s="5" t="s">
        <v>845</v>
      </c>
      <c r="J476" s="9">
        <v>45103010</v>
      </c>
      <c r="K476" s="10" t="s">
        <v>846</v>
      </c>
    </row>
    <row r="477" spans="1:11" customFormat="1" ht="14.4" x14ac:dyDescent="0.3">
      <c r="A477" s="4" t="s">
        <v>1554</v>
      </c>
      <c r="B477" s="4">
        <v>33022</v>
      </c>
      <c r="C477" s="4" t="s">
        <v>1555</v>
      </c>
      <c r="D477" s="4" t="s">
        <v>1556</v>
      </c>
      <c r="E477" s="4" t="s">
        <v>1557</v>
      </c>
      <c r="F477" s="5" t="s">
        <v>845</v>
      </c>
      <c r="G477" s="6">
        <v>45101010</v>
      </c>
      <c r="H477" s="5" t="s">
        <v>1492</v>
      </c>
      <c r="I477" s="5" t="s">
        <v>845</v>
      </c>
      <c r="J477" s="9">
        <v>45103010</v>
      </c>
      <c r="K477" s="10" t="s">
        <v>846</v>
      </c>
    </row>
    <row r="478" spans="1:11" customFormat="1" ht="14.4" x14ac:dyDescent="0.3">
      <c r="A478" s="4" t="s">
        <v>1558</v>
      </c>
      <c r="B478" s="4">
        <v>812607</v>
      </c>
      <c r="C478" s="4" t="s">
        <v>562</v>
      </c>
      <c r="D478" s="4" t="s">
        <v>563</v>
      </c>
      <c r="E478" s="4" t="s">
        <v>1559</v>
      </c>
      <c r="F478" s="5" t="s">
        <v>845</v>
      </c>
      <c r="G478" s="6">
        <v>45101010</v>
      </c>
      <c r="H478" s="5" t="s">
        <v>1492</v>
      </c>
      <c r="I478" s="5" t="s">
        <v>845</v>
      </c>
      <c r="J478" s="9">
        <v>45103010</v>
      </c>
      <c r="K478" s="10" t="s">
        <v>846</v>
      </c>
    </row>
    <row r="479" spans="1:11" customFormat="1" ht="14.4" x14ac:dyDescent="0.3">
      <c r="A479" s="4" t="s">
        <v>1560</v>
      </c>
      <c r="B479" s="4">
        <v>210114</v>
      </c>
      <c r="C479" s="4" t="s">
        <v>582</v>
      </c>
      <c r="D479" s="4" t="s">
        <v>583</v>
      </c>
      <c r="E479" s="4" t="s">
        <v>1561</v>
      </c>
      <c r="F479" s="5" t="s">
        <v>845</v>
      </c>
      <c r="G479" s="6">
        <v>45101010</v>
      </c>
      <c r="H479" s="5" t="s">
        <v>1492</v>
      </c>
      <c r="I479" s="5" t="s">
        <v>845</v>
      </c>
      <c r="J479" s="9">
        <v>45103010</v>
      </c>
      <c r="K479" s="10" t="s">
        <v>846</v>
      </c>
    </row>
    <row r="480" spans="1:11" customFormat="1" ht="14.4" x14ac:dyDescent="0.3">
      <c r="A480" s="4" t="s">
        <v>1562</v>
      </c>
      <c r="B480" s="4">
        <v>30281</v>
      </c>
      <c r="C480" s="4" t="s">
        <v>603</v>
      </c>
      <c r="D480" s="4" t="s">
        <v>573</v>
      </c>
      <c r="E480" s="4" t="s">
        <v>1563</v>
      </c>
      <c r="F480" s="5" t="s">
        <v>845</v>
      </c>
      <c r="G480" s="6">
        <v>45101010</v>
      </c>
      <c r="H480" s="5" t="s">
        <v>1492</v>
      </c>
      <c r="I480" s="5" t="s">
        <v>845</v>
      </c>
      <c r="J480" s="9">
        <v>45103010</v>
      </c>
      <c r="K480" s="10" t="s">
        <v>846</v>
      </c>
    </row>
    <row r="481" spans="1:11" customFormat="1" ht="14.4" x14ac:dyDescent="0.3">
      <c r="A481" s="4" t="s">
        <v>1564</v>
      </c>
      <c r="B481" s="4">
        <v>814946</v>
      </c>
      <c r="C481" s="4" t="s">
        <v>603</v>
      </c>
      <c r="D481" s="4" t="s">
        <v>573</v>
      </c>
      <c r="E481" s="4" t="s">
        <v>1565</v>
      </c>
      <c r="F481" s="5" t="s">
        <v>845</v>
      </c>
      <c r="G481" s="6">
        <v>45101010</v>
      </c>
      <c r="H481" s="5" t="s">
        <v>1492</v>
      </c>
      <c r="I481" s="5" t="s">
        <v>845</v>
      </c>
      <c r="J481" s="9">
        <v>45103010</v>
      </c>
      <c r="K481" s="10" t="s">
        <v>846</v>
      </c>
    </row>
    <row r="482" spans="1:11" customFormat="1" ht="14.4" x14ac:dyDescent="0.3">
      <c r="A482" s="4" t="s">
        <v>1566</v>
      </c>
      <c r="B482" s="4">
        <v>813506</v>
      </c>
      <c r="C482" s="4" t="s">
        <v>603</v>
      </c>
      <c r="D482" s="4" t="s">
        <v>573</v>
      </c>
      <c r="E482" s="4" t="s">
        <v>1567</v>
      </c>
      <c r="F482" s="5" t="s">
        <v>845</v>
      </c>
      <c r="G482" s="6">
        <v>45101010</v>
      </c>
      <c r="H482" s="5" t="s">
        <v>1492</v>
      </c>
      <c r="I482" s="5" t="s">
        <v>845</v>
      </c>
      <c r="J482" s="9">
        <v>45103010</v>
      </c>
      <c r="K482" s="10" t="s">
        <v>846</v>
      </c>
    </row>
    <row r="483" spans="1:11" customFormat="1" ht="14.4" x14ac:dyDescent="0.3">
      <c r="A483" s="4" t="s">
        <v>1568</v>
      </c>
      <c r="B483" s="4">
        <v>280476</v>
      </c>
      <c r="C483" s="4" t="s">
        <v>603</v>
      </c>
      <c r="D483" s="4" t="s">
        <v>573</v>
      </c>
      <c r="E483" s="4" t="s">
        <v>1569</v>
      </c>
      <c r="F483" s="5" t="s">
        <v>845</v>
      </c>
      <c r="G483" s="6">
        <v>45101010</v>
      </c>
      <c r="H483" s="5" t="s">
        <v>1492</v>
      </c>
      <c r="I483" s="5" t="s">
        <v>845</v>
      </c>
      <c r="J483" s="9">
        <v>45103010</v>
      </c>
      <c r="K483" s="10" t="s">
        <v>846</v>
      </c>
    </row>
    <row r="484" spans="1:11" customFormat="1" ht="14.4" x14ac:dyDescent="0.3">
      <c r="A484" s="4" t="s">
        <v>1570</v>
      </c>
      <c r="B484" s="4">
        <v>483817</v>
      </c>
      <c r="C484" s="4" t="s">
        <v>568</v>
      </c>
      <c r="D484" s="4" t="s">
        <v>608</v>
      </c>
      <c r="E484" s="4" t="s">
        <v>1571</v>
      </c>
      <c r="F484" s="5" t="s">
        <v>845</v>
      </c>
      <c r="G484" s="6">
        <v>45101010</v>
      </c>
      <c r="H484" s="5" t="s">
        <v>1492</v>
      </c>
      <c r="I484" s="5" t="s">
        <v>845</v>
      </c>
      <c r="J484" s="9">
        <v>45103010</v>
      </c>
      <c r="K484" s="10" t="s">
        <v>846</v>
      </c>
    </row>
    <row r="485" spans="1:11" customFormat="1" ht="14.4" x14ac:dyDescent="0.3">
      <c r="A485" s="4" t="s">
        <v>255</v>
      </c>
      <c r="B485" s="4">
        <v>226599</v>
      </c>
      <c r="C485" s="4" t="s">
        <v>603</v>
      </c>
      <c r="D485" s="4" t="s">
        <v>627</v>
      </c>
      <c r="E485" s="4" t="s">
        <v>256</v>
      </c>
      <c r="F485" s="5" t="s">
        <v>845</v>
      </c>
      <c r="G485" s="6">
        <v>45101010</v>
      </c>
      <c r="H485" s="5" t="s">
        <v>1492</v>
      </c>
      <c r="I485" s="5" t="s">
        <v>845</v>
      </c>
      <c r="J485" s="9">
        <v>45103010</v>
      </c>
      <c r="K485" s="10" t="s">
        <v>846</v>
      </c>
    </row>
    <row r="486" spans="1:11" customFormat="1" ht="14.4" x14ac:dyDescent="0.3">
      <c r="A486" s="4" t="s">
        <v>1572</v>
      </c>
      <c r="B486" s="4">
        <v>37631</v>
      </c>
      <c r="C486" s="4" t="s">
        <v>621</v>
      </c>
      <c r="D486" s="4" t="s">
        <v>646</v>
      </c>
      <c r="E486" s="4" t="s">
        <v>1573</v>
      </c>
      <c r="F486" s="5" t="s">
        <v>845</v>
      </c>
      <c r="G486" s="6">
        <v>45101010</v>
      </c>
      <c r="H486" s="5" t="s">
        <v>1492</v>
      </c>
      <c r="I486" s="5" t="s">
        <v>845</v>
      </c>
      <c r="J486" s="9">
        <v>45103010</v>
      </c>
      <c r="K486" s="10" t="s">
        <v>846</v>
      </c>
    </row>
    <row r="487" spans="1:11" x14ac:dyDescent="0.25">
      <c r="A487" s="4" t="s">
        <v>86</v>
      </c>
      <c r="B487" s="4">
        <v>351362</v>
      </c>
      <c r="C487" s="4" t="s">
        <v>603</v>
      </c>
      <c r="D487" s="4" t="s">
        <v>573</v>
      </c>
      <c r="E487" s="4" t="s">
        <v>87</v>
      </c>
      <c r="F487" s="5" t="s">
        <v>845</v>
      </c>
      <c r="G487" s="6">
        <v>45101010</v>
      </c>
      <c r="H487" s="5" t="s">
        <v>1492</v>
      </c>
      <c r="I487" s="5" t="s">
        <v>845</v>
      </c>
      <c r="J487" s="9">
        <v>45103010</v>
      </c>
      <c r="K487" s="10" t="s">
        <v>846</v>
      </c>
    </row>
    <row r="488" spans="1:11" customFormat="1" ht="14.4" x14ac:dyDescent="0.3">
      <c r="A488" s="4" t="s">
        <v>1574</v>
      </c>
      <c r="B488" s="4">
        <v>37717</v>
      </c>
      <c r="C488" s="4" t="s">
        <v>562</v>
      </c>
      <c r="D488" s="4" t="s">
        <v>563</v>
      </c>
      <c r="E488" s="4" t="s">
        <v>1575</v>
      </c>
      <c r="F488" s="5" t="s">
        <v>845</v>
      </c>
      <c r="G488" s="6">
        <v>45101010</v>
      </c>
      <c r="H488" s="5" t="s">
        <v>1492</v>
      </c>
      <c r="I488" s="5" t="s">
        <v>845</v>
      </c>
      <c r="J488" s="9">
        <v>45103010</v>
      </c>
      <c r="K488" s="10" t="s">
        <v>846</v>
      </c>
    </row>
    <row r="489" spans="1:11" customFormat="1" ht="14.4" x14ac:dyDescent="0.3">
      <c r="A489" s="4" t="s">
        <v>1576</v>
      </c>
      <c r="B489" s="4">
        <v>352306</v>
      </c>
      <c r="C489" s="4" t="s">
        <v>603</v>
      </c>
      <c r="D489" s="4" t="s">
        <v>573</v>
      </c>
      <c r="E489" s="4" t="s">
        <v>1577</v>
      </c>
      <c r="F489" s="5" t="s">
        <v>845</v>
      </c>
      <c r="G489" s="6">
        <v>45101010</v>
      </c>
      <c r="H489" s="5" t="s">
        <v>1492</v>
      </c>
      <c r="I489" s="5" t="s">
        <v>845</v>
      </c>
      <c r="J489" s="9">
        <v>45103010</v>
      </c>
      <c r="K489" s="10" t="s">
        <v>846</v>
      </c>
    </row>
    <row r="490" spans="1:11" x14ac:dyDescent="0.25">
      <c r="A490" s="4" t="s">
        <v>115</v>
      </c>
      <c r="B490" s="4">
        <v>458982</v>
      </c>
      <c r="C490" s="4" t="s">
        <v>603</v>
      </c>
      <c r="D490" s="4" t="s">
        <v>573</v>
      </c>
      <c r="E490" s="4" t="s">
        <v>116</v>
      </c>
      <c r="F490" s="5" t="s">
        <v>845</v>
      </c>
      <c r="G490" s="6">
        <v>45101010</v>
      </c>
      <c r="H490" s="5" t="s">
        <v>1492</v>
      </c>
      <c r="I490" s="5" t="s">
        <v>845</v>
      </c>
      <c r="J490" s="9">
        <v>45103010</v>
      </c>
      <c r="K490" s="10" t="s">
        <v>846</v>
      </c>
    </row>
    <row r="491" spans="1:11" x14ac:dyDescent="0.25">
      <c r="A491" s="4" t="s">
        <v>1578</v>
      </c>
      <c r="B491" s="4">
        <v>346207</v>
      </c>
      <c r="C491" s="4" t="s">
        <v>562</v>
      </c>
      <c r="D491" s="4" t="s">
        <v>563</v>
      </c>
      <c r="E491" s="4" t="s">
        <v>1579</v>
      </c>
      <c r="F491" s="5" t="s">
        <v>845</v>
      </c>
      <c r="G491" s="6">
        <v>45101010</v>
      </c>
      <c r="H491" s="5" t="s">
        <v>1492</v>
      </c>
      <c r="I491" s="5" t="s">
        <v>845</v>
      </c>
      <c r="J491" s="9">
        <v>45103010</v>
      </c>
      <c r="K491" s="10" t="s">
        <v>846</v>
      </c>
    </row>
    <row r="492" spans="1:11" customFormat="1" ht="14.4" x14ac:dyDescent="0.3">
      <c r="A492" s="4" t="s">
        <v>1580</v>
      </c>
      <c r="B492" s="4">
        <v>43721</v>
      </c>
      <c r="C492" s="4" t="s">
        <v>562</v>
      </c>
      <c r="D492" s="4" t="s">
        <v>563</v>
      </c>
      <c r="E492" s="4" t="s">
        <v>1581</v>
      </c>
      <c r="F492" s="5" t="s">
        <v>845</v>
      </c>
      <c r="G492" s="6">
        <v>45101010</v>
      </c>
      <c r="H492" s="5" t="s">
        <v>1492</v>
      </c>
      <c r="I492" s="5" t="s">
        <v>845</v>
      </c>
      <c r="J492" s="9">
        <v>45103010</v>
      </c>
      <c r="K492" s="10" t="s">
        <v>846</v>
      </c>
    </row>
    <row r="493" spans="1:11" customFormat="1" ht="14.4" x14ac:dyDescent="0.3">
      <c r="A493" s="4" t="s">
        <v>140</v>
      </c>
      <c r="B493" s="4">
        <v>681067</v>
      </c>
      <c r="C493" s="4" t="s">
        <v>603</v>
      </c>
      <c r="D493" s="4" t="s">
        <v>627</v>
      </c>
      <c r="E493" s="4" t="s">
        <v>141</v>
      </c>
      <c r="F493" s="5" t="s">
        <v>845</v>
      </c>
      <c r="G493" s="6">
        <v>45101010</v>
      </c>
      <c r="H493" s="5" t="s">
        <v>1492</v>
      </c>
      <c r="I493" s="5" t="s">
        <v>845</v>
      </c>
      <c r="J493" s="9">
        <v>45103010</v>
      </c>
      <c r="K493" s="10" t="s">
        <v>846</v>
      </c>
    </row>
    <row r="494" spans="1:11" customFormat="1" ht="14.4" x14ac:dyDescent="0.3">
      <c r="A494" s="4" t="s">
        <v>1582</v>
      </c>
      <c r="B494" s="4">
        <v>710452</v>
      </c>
      <c r="C494" s="4" t="s">
        <v>568</v>
      </c>
      <c r="D494" s="4" t="s">
        <v>608</v>
      </c>
      <c r="E494" s="4" t="s">
        <v>1583</v>
      </c>
      <c r="F494" s="5" t="s">
        <v>845</v>
      </c>
      <c r="G494" s="6">
        <v>45101010</v>
      </c>
      <c r="H494" s="5" t="s">
        <v>1492</v>
      </c>
      <c r="I494" s="5" t="s">
        <v>845</v>
      </c>
      <c r="J494" s="9">
        <v>45103010</v>
      </c>
      <c r="K494" s="10" t="s">
        <v>846</v>
      </c>
    </row>
    <row r="495" spans="1:11" customFormat="1" ht="14.4" x14ac:dyDescent="0.3">
      <c r="A495" s="4" t="s">
        <v>1584</v>
      </c>
      <c r="B495" s="4">
        <v>42047</v>
      </c>
      <c r="C495" s="4" t="s">
        <v>603</v>
      </c>
      <c r="D495" s="4" t="s">
        <v>710</v>
      </c>
      <c r="E495" s="4" t="s">
        <v>1585</v>
      </c>
      <c r="F495" s="5" t="s">
        <v>845</v>
      </c>
      <c r="G495" s="6">
        <v>45101010</v>
      </c>
      <c r="H495" s="5" t="s">
        <v>1492</v>
      </c>
      <c r="I495" s="5" t="s">
        <v>845</v>
      </c>
      <c r="J495" s="9">
        <v>45103010</v>
      </c>
      <c r="K495" s="10" t="s">
        <v>846</v>
      </c>
    </row>
    <row r="496" spans="1:11" customFormat="1" ht="14.4" x14ac:dyDescent="0.3">
      <c r="A496" s="4" t="s">
        <v>1586</v>
      </c>
      <c r="B496" s="4">
        <v>40585</v>
      </c>
      <c r="C496" s="4" t="s">
        <v>603</v>
      </c>
      <c r="D496" s="4" t="s">
        <v>573</v>
      </c>
      <c r="E496" s="4" t="s">
        <v>1587</v>
      </c>
      <c r="F496" s="5" t="s">
        <v>845</v>
      </c>
      <c r="G496" s="6">
        <v>45101010</v>
      </c>
      <c r="H496" s="5" t="s">
        <v>1492</v>
      </c>
      <c r="I496" s="5" t="s">
        <v>845</v>
      </c>
      <c r="J496" s="9">
        <v>45103010</v>
      </c>
      <c r="K496" s="10" t="s">
        <v>846</v>
      </c>
    </row>
    <row r="497" spans="1:11" customFormat="1" ht="14.4" x14ac:dyDescent="0.3">
      <c r="A497" s="4" t="s">
        <v>1588</v>
      </c>
      <c r="B497" s="4">
        <v>763084</v>
      </c>
      <c r="C497" s="4" t="s">
        <v>655</v>
      </c>
      <c r="D497" s="4" t="s">
        <v>656</v>
      </c>
      <c r="E497" s="4" t="s">
        <v>1589</v>
      </c>
      <c r="F497" s="5" t="s">
        <v>845</v>
      </c>
      <c r="G497" s="6">
        <v>45101010</v>
      </c>
      <c r="H497" s="5" t="s">
        <v>1492</v>
      </c>
      <c r="I497" s="5" t="s">
        <v>845</v>
      </c>
      <c r="J497" s="9">
        <v>45103010</v>
      </c>
      <c r="K497" s="10" t="s">
        <v>846</v>
      </c>
    </row>
    <row r="498" spans="1:11" customFormat="1" ht="14.4" x14ac:dyDescent="0.3">
      <c r="A498" s="4" t="s">
        <v>1590</v>
      </c>
      <c r="B498" s="4">
        <v>355112</v>
      </c>
      <c r="C498" s="4" t="s">
        <v>582</v>
      </c>
      <c r="D498" s="4" t="s">
        <v>583</v>
      </c>
      <c r="E498" s="4" t="s">
        <v>913</v>
      </c>
      <c r="F498" s="5" t="s">
        <v>845</v>
      </c>
      <c r="G498" s="6">
        <v>45101010</v>
      </c>
      <c r="H498" s="5" t="s">
        <v>1492</v>
      </c>
      <c r="I498" s="5" t="s">
        <v>845</v>
      </c>
      <c r="J498" s="9">
        <v>45103010</v>
      </c>
      <c r="K498" s="10" t="s">
        <v>846</v>
      </c>
    </row>
    <row r="499" spans="1:11" customFormat="1" ht="14.4" x14ac:dyDescent="0.3">
      <c r="A499" s="4" t="s">
        <v>1591</v>
      </c>
      <c r="B499" s="4">
        <v>689777</v>
      </c>
      <c r="C499" s="4" t="s">
        <v>582</v>
      </c>
      <c r="D499" s="4" t="s">
        <v>583</v>
      </c>
      <c r="E499" s="4" t="s">
        <v>1592</v>
      </c>
      <c r="F499" s="5" t="s">
        <v>845</v>
      </c>
      <c r="G499" s="6">
        <v>45101010</v>
      </c>
      <c r="H499" s="5" t="s">
        <v>1492</v>
      </c>
      <c r="I499" s="5" t="s">
        <v>845</v>
      </c>
      <c r="J499" s="9">
        <v>45103010</v>
      </c>
      <c r="K499" s="10" t="s">
        <v>846</v>
      </c>
    </row>
    <row r="500" spans="1:11" customFormat="1" ht="14.4" x14ac:dyDescent="0.3">
      <c r="A500" s="4" t="s">
        <v>1593</v>
      </c>
      <c r="B500" s="4">
        <v>352303</v>
      </c>
      <c r="C500" s="4" t="s">
        <v>603</v>
      </c>
      <c r="D500" s="4" t="s">
        <v>710</v>
      </c>
      <c r="E500" s="4" t="s">
        <v>1594</v>
      </c>
      <c r="F500" s="5" t="s">
        <v>845</v>
      </c>
      <c r="G500" s="6">
        <v>45101010</v>
      </c>
      <c r="H500" s="5" t="s">
        <v>1492</v>
      </c>
      <c r="I500" s="5" t="s">
        <v>845</v>
      </c>
      <c r="J500" s="9">
        <v>45103010</v>
      </c>
      <c r="K500" s="10" t="s">
        <v>846</v>
      </c>
    </row>
    <row r="501" spans="1:11" customFormat="1" ht="14.4" x14ac:dyDescent="0.3">
      <c r="A501" s="4" t="s">
        <v>477</v>
      </c>
      <c r="B501" s="4">
        <v>28948</v>
      </c>
      <c r="C501" s="4" t="s">
        <v>603</v>
      </c>
      <c r="D501" s="4" t="s">
        <v>573</v>
      </c>
      <c r="E501" s="4" t="s">
        <v>478</v>
      </c>
      <c r="F501" s="5" t="s">
        <v>845</v>
      </c>
      <c r="G501" s="6">
        <v>45101010</v>
      </c>
      <c r="H501" s="5" t="s">
        <v>1492</v>
      </c>
      <c r="I501" s="5" t="s">
        <v>845</v>
      </c>
      <c r="J501" s="9">
        <v>45103010</v>
      </c>
      <c r="K501" s="10" t="s">
        <v>846</v>
      </c>
    </row>
    <row r="502" spans="1:11" customFormat="1" ht="14.4" x14ac:dyDescent="0.3">
      <c r="A502" s="4" t="s">
        <v>1595</v>
      </c>
      <c r="B502" s="4">
        <v>327682</v>
      </c>
      <c r="C502" s="4" t="s">
        <v>568</v>
      </c>
      <c r="D502" s="4" t="s">
        <v>608</v>
      </c>
      <c r="E502" s="4" t="s">
        <v>1596</v>
      </c>
      <c r="F502" s="5" t="s">
        <v>845</v>
      </c>
      <c r="G502" s="6">
        <v>45101010</v>
      </c>
      <c r="H502" s="5" t="s">
        <v>1492</v>
      </c>
      <c r="I502" s="5" t="s">
        <v>845</v>
      </c>
      <c r="J502" s="9">
        <v>45103010</v>
      </c>
      <c r="K502" s="10" t="s">
        <v>846</v>
      </c>
    </row>
    <row r="503" spans="1:11" customFormat="1" ht="14.4" x14ac:dyDescent="0.3">
      <c r="A503" s="4" t="s">
        <v>1597</v>
      </c>
      <c r="B503" s="4">
        <v>812746</v>
      </c>
      <c r="C503" s="4" t="s">
        <v>582</v>
      </c>
      <c r="D503" s="4" t="s">
        <v>583</v>
      </c>
      <c r="E503" s="4" t="s">
        <v>1598</v>
      </c>
      <c r="F503" s="5" t="s">
        <v>845</v>
      </c>
      <c r="G503" s="6">
        <v>45101010</v>
      </c>
      <c r="H503" s="5" t="s">
        <v>1492</v>
      </c>
      <c r="I503" s="5" t="s">
        <v>845</v>
      </c>
      <c r="J503" s="9">
        <v>45103010</v>
      </c>
      <c r="K503" s="10" t="s">
        <v>846</v>
      </c>
    </row>
    <row r="504" spans="1:11" customFormat="1" ht="14.4" x14ac:dyDescent="0.3">
      <c r="A504" s="4" t="s">
        <v>508</v>
      </c>
      <c r="B504" s="4">
        <v>30959</v>
      </c>
      <c r="C504" s="4" t="s">
        <v>603</v>
      </c>
      <c r="D504" s="4" t="s">
        <v>573</v>
      </c>
      <c r="E504" s="4" t="s">
        <v>509</v>
      </c>
      <c r="F504" s="5" t="s">
        <v>845</v>
      </c>
      <c r="G504" s="6">
        <v>45101010</v>
      </c>
      <c r="H504" s="5" t="s">
        <v>1492</v>
      </c>
      <c r="I504" s="5" t="s">
        <v>845</v>
      </c>
      <c r="J504" s="9">
        <v>45103010</v>
      </c>
      <c r="K504" s="10" t="s">
        <v>846</v>
      </c>
    </row>
    <row r="505" spans="1:11" customFormat="1" ht="14.4" x14ac:dyDescent="0.3">
      <c r="A505" s="4" t="s">
        <v>229</v>
      </c>
      <c r="B505" s="4">
        <v>209241</v>
      </c>
      <c r="C505" s="4" t="s">
        <v>603</v>
      </c>
      <c r="D505" s="4" t="s">
        <v>573</v>
      </c>
      <c r="E505" s="4" t="s">
        <v>230</v>
      </c>
      <c r="F505" s="5" t="s">
        <v>845</v>
      </c>
      <c r="G505" s="6">
        <v>45101010</v>
      </c>
      <c r="H505" s="5" t="s">
        <v>1492</v>
      </c>
      <c r="I505" s="5" t="s">
        <v>845</v>
      </c>
      <c r="J505" s="9">
        <v>45103010</v>
      </c>
      <c r="K505" s="10" t="s">
        <v>846</v>
      </c>
    </row>
    <row r="506" spans="1:11" customFormat="1" ht="14.4" x14ac:dyDescent="0.3">
      <c r="A506" s="4" t="s">
        <v>1599</v>
      </c>
      <c r="B506" s="4">
        <v>312680</v>
      </c>
      <c r="C506" s="4" t="s">
        <v>655</v>
      </c>
      <c r="D506" s="4" t="s">
        <v>656</v>
      </c>
      <c r="E506" s="4" t="s">
        <v>1600</v>
      </c>
      <c r="F506" s="5" t="s">
        <v>845</v>
      </c>
      <c r="G506" s="6">
        <v>45101010</v>
      </c>
      <c r="H506" s="5" t="s">
        <v>1492</v>
      </c>
      <c r="I506" s="5" t="s">
        <v>845</v>
      </c>
      <c r="J506" s="9">
        <v>45103010</v>
      </c>
      <c r="K506" s="10" t="s">
        <v>846</v>
      </c>
    </row>
    <row r="507" spans="1:11" customFormat="1" ht="14.4" x14ac:dyDescent="0.3">
      <c r="A507" s="4" t="s">
        <v>1601</v>
      </c>
      <c r="B507" s="4">
        <v>322034</v>
      </c>
      <c r="C507" s="4" t="s">
        <v>603</v>
      </c>
      <c r="D507" s="4" t="s">
        <v>573</v>
      </c>
      <c r="E507" s="4" t="s">
        <v>1602</v>
      </c>
      <c r="F507" s="5" t="s">
        <v>845</v>
      </c>
      <c r="G507" s="6">
        <v>45101010</v>
      </c>
      <c r="H507" s="5" t="s">
        <v>1492</v>
      </c>
      <c r="I507" s="5" t="s">
        <v>845</v>
      </c>
      <c r="J507" s="9">
        <v>45103010</v>
      </c>
      <c r="K507" s="10" t="s">
        <v>846</v>
      </c>
    </row>
    <row r="508" spans="1:11" customFormat="1" ht="14.4" x14ac:dyDescent="0.3">
      <c r="A508" s="4" t="s">
        <v>1603</v>
      </c>
      <c r="B508" s="4">
        <v>685042</v>
      </c>
      <c r="C508" s="4" t="s">
        <v>568</v>
      </c>
      <c r="D508" s="4" t="s">
        <v>608</v>
      </c>
      <c r="E508" s="4" t="s">
        <v>1604</v>
      </c>
      <c r="F508" s="5" t="s">
        <v>845</v>
      </c>
      <c r="G508" s="6">
        <v>45101010</v>
      </c>
      <c r="H508" s="5" t="s">
        <v>1492</v>
      </c>
      <c r="I508" s="5" t="s">
        <v>845</v>
      </c>
      <c r="J508" s="9">
        <v>45103010</v>
      </c>
      <c r="K508" s="10" t="s">
        <v>846</v>
      </c>
    </row>
    <row r="509" spans="1:11" customFormat="1" ht="14.4" x14ac:dyDescent="0.3">
      <c r="A509" s="4" t="s">
        <v>1605</v>
      </c>
      <c r="B509" s="4">
        <v>681122</v>
      </c>
      <c r="C509" s="4" t="s">
        <v>554</v>
      </c>
      <c r="D509" s="4" t="s">
        <v>573</v>
      </c>
      <c r="E509" s="4" t="s">
        <v>1606</v>
      </c>
      <c r="F509" s="5" t="s">
        <v>845</v>
      </c>
      <c r="G509" s="6">
        <v>45101010</v>
      </c>
      <c r="H509" s="5" t="s">
        <v>1492</v>
      </c>
      <c r="I509" s="5" t="s">
        <v>845</v>
      </c>
      <c r="J509" s="9">
        <v>45103010</v>
      </c>
      <c r="K509" s="10" t="s">
        <v>846</v>
      </c>
    </row>
    <row r="510" spans="1:11" customFormat="1" ht="14.4" x14ac:dyDescent="0.3">
      <c r="A510" s="4" t="s">
        <v>128</v>
      </c>
      <c r="B510" s="4">
        <v>487232</v>
      </c>
      <c r="C510" s="4" t="s">
        <v>603</v>
      </c>
      <c r="D510" s="4" t="s">
        <v>573</v>
      </c>
      <c r="E510" s="4" t="s">
        <v>129</v>
      </c>
      <c r="F510" s="5" t="s">
        <v>845</v>
      </c>
      <c r="G510" s="6">
        <v>45101010</v>
      </c>
      <c r="H510" s="5" t="s">
        <v>1492</v>
      </c>
      <c r="I510" s="5" t="s">
        <v>845</v>
      </c>
      <c r="J510" s="9">
        <v>45103010</v>
      </c>
      <c r="K510" s="10" t="s">
        <v>846</v>
      </c>
    </row>
    <row r="511" spans="1:11" customFormat="1" ht="14.4" x14ac:dyDescent="0.3">
      <c r="A511" s="4" t="s">
        <v>1607</v>
      </c>
      <c r="B511" s="4">
        <v>49741</v>
      </c>
      <c r="C511" s="4" t="s">
        <v>1280</v>
      </c>
      <c r="D511" s="4" t="s">
        <v>1281</v>
      </c>
      <c r="E511" s="4" t="s">
        <v>1608</v>
      </c>
      <c r="F511" s="5" t="s">
        <v>845</v>
      </c>
      <c r="G511" s="6">
        <v>45101010</v>
      </c>
      <c r="H511" s="5" t="s">
        <v>1492</v>
      </c>
      <c r="I511" s="5" t="s">
        <v>845</v>
      </c>
      <c r="J511" s="9">
        <v>45103010</v>
      </c>
      <c r="K511" s="10" t="s">
        <v>846</v>
      </c>
    </row>
    <row r="512" spans="1:11" customFormat="1" ht="14.4" x14ac:dyDescent="0.3">
      <c r="A512" s="4" t="s">
        <v>1609</v>
      </c>
      <c r="B512" s="4">
        <v>267378</v>
      </c>
      <c r="C512" s="4" t="s">
        <v>603</v>
      </c>
      <c r="D512" s="4" t="s">
        <v>573</v>
      </c>
      <c r="E512" s="4" t="s">
        <v>1610</v>
      </c>
      <c r="F512" s="5" t="s">
        <v>845</v>
      </c>
      <c r="G512" s="6">
        <v>45101010</v>
      </c>
      <c r="H512" s="5" t="s">
        <v>1492</v>
      </c>
      <c r="I512" s="5" t="s">
        <v>845</v>
      </c>
      <c r="J512" s="9">
        <v>45103010</v>
      </c>
      <c r="K512" s="10" t="s">
        <v>846</v>
      </c>
    </row>
    <row r="513" spans="1:11" customFormat="1" ht="14.4" x14ac:dyDescent="0.3">
      <c r="A513" s="4" t="s">
        <v>1611</v>
      </c>
      <c r="B513" s="4">
        <v>816293</v>
      </c>
      <c r="C513" s="4" t="s">
        <v>586</v>
      </c>
      <c r="D513" s="4" t="s">
        <v>587</v>
      </c>
      <c r="E513" s="4" t="s">
        <v>1612</v>
      </c>
      <c r="F513" s="5" t="s">
        <v>845</v>
      </c>
      <c r="G513" s="6">
        <v>45101010</v>
      </c>
      <c r="H513" s="5" t="s">
        <v>1492</v>
      </c>
      <c r="I513" s="5" t="s">
        <v>845</v>
      </c>
      <c r="J513" s="9">
        <v>45103010</v>
      </c>
      <c r="K513" s="10" t="s">
        <v>846</v>
      </c>
    </row>
    <row r="514" spans="1:11" x14ac:dyDescent="0.25">
      <c r="A514" s="4" t="s">
        <v>1613</v>
      </c>
      <c r="B514" s="4">
        <v>30933</v>
      </c>
      <c r="C514" s="4" t="s">
        <v>547</v>
      </c>
      <c r="D514" s="4" t="s">
        <v>548</v>
      </c>
      <c r="E514" s="4" t="s">
        <v>1614</v>
      </c>
      <c r="F514" s="5" t="s">
        <v>845</v>
      </c>
      <c r="G514" s="6">
        <v>45101010</v>
      </c>
      <c r="H514" s="5" t="s">
        <v>1492</v>
      </c>
      <c r="I514" s="5" t="s">
        <v>845</v>
      </c>
      <c r="J514" s="9">
        <v>45103010</v>
      </c>
      <c r="K514" s="10" t="s">
        <v>846</v>
      </c>
    </row>
    <row r="515" spans="1:11" customFormat="1" ht="14.4" x14ac:dyDescent="0.3">
      <c r="A515" s="4" t="s">
        <v>1615</v>
      </c>
      <c r="B515" s="4">
        <v>464607</v>
      </c>
      <c r="C515" s="4" t="s">
        <v>582</v>
      </c>
      <c r="D515" s="4" t="s">
        <v>583</v>
      </c>
      <c r="E515" s="4" t="s">
        <v>1616</v>
      </c>
      <c r="F515" s="5" t="s">
        <v>845</v>
      </c>
      <c r="G515" s="6">
        <v>45101010</v>
      </c>
      <c r="H515" s="5" t="s">
        <v>1492</v>
      </c>
      <c r="I515" s="5" t="s">
        <v>845</v>
      </c>
      <c r="J515" s="9">
        <v>45103010</v>
      </c>
      <c r="K515" s="10" t="s">
        <v>846</v>
      </c>
    </row>
    <row r="516" spans="1:11" customFormat="1" ht="14.4" x14ac:dyDescent="0.3">
      <c r="A516" s="4" t="s">
        <v>117</v>
      </c>
      <c r="B516" s="4">
        <v>459022</v>
      </c>
      <c r="C516" s="4" t="s">
        <v>603</v>
      </c>
      <c r="D516" s="4" t="s">
        <v>627</v>
      </c>
      <c r="E516" s="4" t="s">
        <v>118</v>
      </c>
      <c r="F516" s="5" t="s">
        <v>845</v>
      </c>
      <c r="G516" s="6">
        <v>45101010</v>
      </c>
      <c r="H516" s="5" t="s">
        <v>1492</v>
      </c>
      <c r="I516" s="5" t="s">
        <v>845</v>
      </c>
      <c r="J516" s="9">
        <v>45103010</v>
      </c>
      <c r="K516" s="10" t="s">
        <v>846</v>
      </c>
    </row>
    <row r="517" spans="1:11" customFormat="1" ht="14.4" x14ac:dyDescent="0.3">
      <c r="A517" s="4" t="s">
        <v>161</v>
      </c>
      <c r="B517" s="4">
        <v>710252</v>
      </c>
      <c r="C517" s="4" t="s">
        <v>603</v>
      </c>
      <c r="D517" s="4" t="s">
        <v>573</v>
      </c>
      <c r="E517" s="4" t="s">
        <v>162</v>
      </c>
      <c r="F517" s="5" t="s">
        <v>845</v>
      </c>
      <c r="G517" s="6">
        <v>45101010</v>
      </c>
      <c r="H517" s="5" t="s">
        <v>1492</v>
      </c>
      <c r="I517" s="5" t="s">
        <v>845</v>
      </c>
      <c r="J517" s="9">
        <v>45103010</v>
      </c>
      <c r="K517" s="10" t="s">
        <v>846</v>
      </c>
    </row>
    <row r="518" spans="1:11" customFormat="1" ht="14.4" x14ac:dyDescent="0.3">
      <c r="A518" s="4" t="s">
        <v>1617</v>
      </c>
      <c r="B518" s="4">
        <v>815907</v>
      </c>
      <c r="C518" s="4" t="s">
        <v>582</v>
      </c>
      <c r="D518" s="4" t="s">
        <v>583</v>
      </c>
      <c r="E518" s="4" t="s">
        <v>1618</v>
      </c>
      <c r="F518" s="5" t="s">
        <v>845</v>
      </c>
      <c r="G518" s="6">
        <v>45101010</v>
      </c>
      <c r="H518" s="5" t="s">
        <v>1492</v>
      </c>
      <c r="I518" s="5" t="s">
        <v>845</v>
      </c>
      <c r="J518" s="9">
        <v>45103010</v>
      </c>
      <c r="K518" s="10" t="s">
        <v>846</v>
      </c>
    </row>
    <row r="519" spans="1:11" customFormat="1" ht="14.4" x14ac:dyDescent="0.3">
      <c r="A519" s="4" t="s">
        <v>1619</v>
      </c>
      <c r="B519" s="4">
        <v>43445</v>
      </c>
      <c r="C519" s="4" t="s">
        <v>582</v>
      </c>
      <c r="D519" s="4" t="s">
        <v>583</v>
      </c>
      <c r="E519" s="4" t="s">
        <v>1620</v>
      </c>
      <c r="F519" s="5" t="s">
        <v>845</v>
      </c>
      <c r="G519" s="6">
        <v>45101010</v>
      </c>
      <c r="H519" s="5" t="s">
        <v>1492</v>
      </c>
      <c r="I519" s="5" t="s">
        <v>845</v>
      </c>
      <c r="J519" s="9">
        <v>45103010</v>
      </c>
      <c r="K519" s="10" t="s">
        <v>846</v>
      </c>
    </row>
    <row r="520" spans="1:11" customFormat="1" ht="14.4" x14ac:dyDescent="0.3">
      <c r="A520" s="4" t="s">
        <v>80</v>
      </c>
      <c r="B520" s="4">
        <v>351190</v>
      </c>
      <c r="C520" s="4" t="s">
        <v>603</v>
      </c>
      <c r="D520" s="4" t="s">
        <v>627</v>
      </c>
      <c r="E520" s="4" t="s">
        <v>81</v>
      </c>
      <c r="F520" s="5" t="s">
        <v>845</v>
      </c>
      <c r="G520" s="6">
        <v>45101010</v>
      </c>
      <c r="H520" s="5" t="s">
        <v>1492</v>
      </c>
      <c r="I520" s="5" t="s">
        <v>845</v>
      </c>
      <c r="J520" s="9">
        <v>45103010</v>
      </c>
      <c r="K520" s="10" t="s">
        <v>846</v>
      </c>
    </row>
    <row r="521" spans="1:11" customFormat="1" ht="14.4" x14ac:dyDescent="0.3">
      <c r="A521" s="4" t="s">
        <v>1621</v>
      </c>
      <c r="B521" s="4">
        <v>346277</v>
      </c>
      <c r="C521" s="4" t="s">
        <v>572</v>
      </c>
      <c r="D521" s="4" t="s">
        <v>600</v>
      </c>
      <c r="E521" s="4" t="s">
        <v>1622</v>
      </c>
      <c r="F521" s="5" t="s">
        <v>845</v>
      </c>
      <c r="G521" s="6">
        <v>45101010</v>
      </c>
      <c r="H521" s="5" t="s">
        <v>1492</v>
      </c>
      <c r="I521" s="5" t="s">
        <v>845</v>
      </c>
      <c r="J521" s="9">
        <v>45103010</v>
      </c>
      <c r="K521" s="10" t="s">
        <v>846</v>
      </c>
    </row>
    <row r="522" spans="1:11" customFormat="1" ht="14.4" x14ac:dyDescent="0.3">
      <c r="A522" s="4" t="s">
        <v>1623</v>
      </c>
      <c r="B522" s="4">
        <v>26473</v>
      </c>
      <c r="C522" s="4" t="s">
        <v>603</v>
      </c>
      <c r="D522" s="4" t="s">
        <v>573</v>
      </c>
      <c r="E522" s="4" t="s">
        <v>1624</v>
      </c>
      <c r="F522" s="5" t="s">
        <v>845</v>
      </c>
      <c r="G522" s="6">
        <v>45101010</v>
      </c>
      <c r="H522" s="5" t="s">
        <v>1492</v>
      </c>
      <c r="I522" s="5" t="s">
        <v>845</v>
      </c>
      <c r="J522" s="9">
        <v>45103010</v>
      </c>
      <c r="K522" s="10" t="s">
        <v>846</v>
      </c>
    </row>
    <row r="523" spans="1:11" customFormat="1" ht="14.4" x14ac:dyDescent="0.3">
      <c r="A523" s="4" t="s">
        <v>1625</v>
      </c>
      <c r="B523" s="4">
        <v>705042</v>
      </c>
      <c r="C523" s="4" t="s">
        <v>562</v>
      </c>
      <c r="D523" s="4" t="s">
        <v>563</v>
      </c>
      <c r="E523" s="4" t="s">
        <v>1626</v>
      </c>
      <c r="F523" s="5" t="s">
        <v>845</v>
      </c>
      <c r="G523" s="6">
        <v>45101010</v>
      </c>
      <c r="H523" s="5" t="s">
        <v>1492</v>
      </c>
      <c r="I523" s="5" t="s">
        <v>845</v>
      </c>
      <c r="J523" s="9">
        <v>45103010</v>
      </c>
      <c r="K523" s="10" t="s">
        <v>846</v>
      </c>
    </row>
    <row r="524" spans="1:11" x14ac:dyDescent="0.25">
      <c r="A524" s="4" t="s">
        <v>1627</v>
      </c>
      <c r="B524" s="4">
        <v>16462</v>
      </c>
      <c r="C524" s="4" t="s">
        <v>554</v>
      </c>
      <c r="D524" s="4" t="s">
        <v>555</v>
      </c>
      <c r="E524" s="4" t="s">
        <v>1628</v>
      </c>
      <c r="F524" s="5" t="s">
        <v>845</v>
      </c>
      <c r="G524" s="6">
        <v>45101010</v>
      </c>
      <c r="H524" s="5" t="s">
        <v>1492</v>
      </c>
      <c r="I524" s="5" t="s">
        <v>845</v>
      </c>
      <c r="J524" s="9">
        <v>45103010</v>
      </c>
      <c r="K524" s="10" t="s">
        <v>846</v>
      </c>
    </row>
    <row r="525" spans="1:11" x14ac:dyDescent="0.25">
      <c r="A525" s="4" t="s">
        <v>1629</v>
      </c>
      <c r="B525" s="4">
        <v>34870</v>
      </c>
      <c r="C525" s="4" t="s">
        <v>562</v>
      </c>
      <c r="D525" s="4" t="s">
        <v>563</v>
      </c>
      <c r="E525" s="4" t="s">
        <v>1630</v>
      </c>
      <c r="F525" s="5" t="s">
        <v>845</v>
      </c>
      <c r="G525" s="6">
        <v>45101010</v>
      </c>
      <c r="H525" s="5" t="s">
        <v>1492</v>
      </c>
      <c r="I525" s="5" t="s">
        <v>845</v>
      </c>
      <c r="J525" s="9">
        <v>45103010</v>
      </c>
      <c r="K525" s="10" t="s">
        <v>846</v>
      </c>
    </row>
    <row r="526" spans="1:11" customFormat="1" ht="14.4" x14ac:dyDescent="0.3">
      <c r="A526" s="4" t="s">
        <v>1631</v>
      </c>
      <c r="B526" s="4">
        <v>31799</v>
      </c>
      <c r="C526" s="4" t="s">
        <v>621</v>
      </c>
      <c r="D526" s="4" t="s">
        <v>646</v>
      </c>
      <c r="E526" s="4" t="s">
        <v>1632</v>
      </c>
      <c r="F526" s="5" t="s">
        <v>845</v>
      </c>
      <c r="G526" s="6">
        <v>45101010</v>
      </c>
      <c r="H526" s="5" t="s">
        <v>1492</v>
      </c>
      <c r="I526" s="5" t="s">
        <v>845</v>
      </c>
      <c r="J526" s="9">
        <v>45103010</v>
      </c>
      <c r="K526" s="10" t="s">
        <v>846</v>
      </c>
    </row>
    <row r="527" spans="1:11" customFormat="1" ht="14.4" x14ac:dyDescent="0.3">
      <c r="A527" s="4" t="s">
        <v>1633</v>
      </c>
      <c r="B527" s="4">
        <v>786619</v>
      </c>
      <c r="C527" s="4" t="s">
        <v>603</v>
      </c>
      <c r="D527" s="4" t="s">
        <v>627</v>
      </c>
      <c r="E527" s="4" t="s">
        <v>1634</v>
      </c>
      <c r="F527" s="5" t="s">
        <v>845</v>
      </c>
      <c r="G527" s="6">
        <v>45101010</v>
      </c>
      <c r="H527" s="5" t="s">
        <v>1492</v>
      </c>
      <c r="I527" s="5" t="s">
        <v>845</v>
      </c>
      <c r="J527" s="9">
        <v>45103010</v>
      </c>
      <c r="K527" s="10" t="s">
        <v>846</v>
      </c>
    </row>
    <row r="528" spans="1:11" customFormat="1" ht="14.4" x14ac:dyDescent="0.3">
      <c r="A528" s="4" t="s">
        <v>1635</v>
      </c>
      <c r="B528" s="4">
        <v>358467</v>
      </c>
      <c r="C528" s="4" t="s">
        <v>757</v>
      </c>
      <c r="D528" s="4" t="s">
        <v>758</v>
      </c>
      <c r="E528" s="4" t="s">
        <v>1636</v>
      </c>
      <c r="F528" s="5" t="s">
        <v>845</v>
      </c>
      <c r="G528" s="6">
        <v>45101010</v>
      </c>
      <c r="H528" s="5" t="s">
        <v>1492</v>
      </c>
      <c r="I528" s="5" t="s">
        <v>845</v>
      </c>
      <c r="J528" s="9">
        <v>45103010</v>
      </c>
      <c r="K528" s="10" t="s">
        <v>846</v>
      </c>
    </row>
    <row r="529" spans="1:11" customFormat="1" ht="14.4" x14ac:dyDescent="0.3">
      <c r="A529" s="4" t="s">
        <v>1637</v>
      </c>
      <c r="B529" s="4">
        <v>300246</v>
      </c>
      <c r="C529" s="4" t="s">
        <v>572</v>
      </c>
      <c r="D529" s="4" t="s">
        <v>573</v>
      </c>
      <c r="E529" s="4" t="s">
        <v>1638</v>
      </c>
      <c r="F529" s="5" t="s">
        <v>845</v>
      </c>
      <c r="G529" s="6">
        <v>45101010</v>
      </c>
      <c r="H529" s="5" t="s">
        <v>1492</v>
      </c>
      <c r="I529" s="5" t="s">
        <v>845</v>
      </c>
      <c r="J529" s="9">
        <v>45103010</v>
      </c>
      <c r="K529" s="10" t="s">
        <v>846</v>
      </c>
    </row>
    <row r="530" spans="1:11" customFormat="1" ht="14.4" x14ac:dyDescent="0.3">
      <c r="A530" s="4" t="s">
        <v>1639</v>
      </c>
      <c r="B530" s="4">
        <v>346404</v>
      </c>
      <c r="C530" s="4" t="s">
        <v>603</v>
      </c>
      <c r="D530" s="4" t="s">
        <v>573</v>
      </c>
      <c r="E530" s="4" t="s">
        <v>1640</v>
      </c>
      <c r="F530" s="5" t="s">
        <v>845</v>
      </c>
      <c r="G530" s="6">
        <v>45101010</v>
      </c>
      <c r="H530" s="5" t="s">
        <v>1492</v>
      </c>
      <c r="I530" s="5" t="s">
        <v>845</v>
      </c>
      <c r="J530" s="9">
        <v>45103010</v>
      </c>
      <c r="K530" s="10" t="s">
        <v>846</v>
      </c>
    </row>
    <row r="531" spans="1:11" customFormat="1" ht="14.4" x14ac:dyDescent="0.3">
      <c r="A531" s="4" t="s">
        <v>1641</v>
      </c>
      <c r="B531" s="4">
        <v>752240</v>
      </c>
      <c r="C531" s="4" t="s">
        <v>603</v>
      </c>
      <c r="D531" s="4" t="s">
        <v>573</v>
      </c>
      <c r="E531" s="4" t="s">
        <v>1642</v>
      </c>
      <c r="F531" s="5" t="s">
        <v>845</v>
      </c>
      <c r="G531" s="6">
        <v>45101010</v>
      </c>
      <c r="H531" s="5" t="s">
        <v>1492</v>
      </c>
      <c r="I531" s="5" t="s">
        <v>845</v>
      </c>
      <c r="J531" s="9">
        <v>45103010</v>
      </c>
      <c r="K531" s="10" t="s">
        <v>846</v>
      </c>
    </row>
    <row r="532" spans="1:11" customFormat="1" ht="14.4" x14ac:dyDescent="0.3">
      <c r="A532" s="4" t="s">
        <v>1643</v>
      </c>
      <c r="B532" s="4">
        <v>358472</v>
      </c>
      <c r="C532" s="4" t="s">
        <v>757</v>
      </c>
      <c r="D532" s="4" t="s">
        <v>758</v>
      </c>
      <c r="E532" s="4" t="s">
        <v>1644</v>
      </c>
      <c r="F532" s="5" t="s">
        <v>845</v>
      </c>
      <c r="G532" s="6">
        <v>45101010</v>
      </c>
      <c r="H532" s="5" t="s">
        <v>1492</v>
      </c>
      <c r="I532" s="5" t="s">
        <v>845</v>
      </c>
      <c r="J532" s="9">
        <v>45103010</v>
      </c>
      <c r="K532" s="10" t="s">
        <v>846</v>
      </c>
    </row>
    <row r="533" spans="1:11" customFormat="1" ht="14.4" x14ac:dyDescent="0.3">
      <c r="A533" s="4" t="s">
        <v>1645</v>
      </c>
      <c r="B533" s="4">
        <v>44468</v>
      </c>
      <c r="C533" s="4" t="s">
        <v>568</v>
      </c>
      <c r="D533" s="4" t="s">
        <v>569</v>
      </c>
      <c r="E533" s="4" t="s">
        <v>1646</v>
      </c>
      <c r="F533" s="5" t="s">
        <v>845</v>
      </c>
      <c r="G533" s="6">
        <v>45101010</v>
      </c>
      <c r="H533" s="5" t="s">
        <v>1492</v>
      </c>
      <c r="I533" s="5" t="s">
        <v>845</v>
      </c>
      <c r="J533" s="9">
        <v>45103010</v>
      </c>
      <c r="K533" s="10" t="s">
        <v>846</v>
      </c>
    </row>
    <row r="534" spans="1:11" customFormat="1" ht="14.4" x14ac:dyDescent="0.3">
      <c r="A534" s="4" t="s">
        <v>514</v>
      </c>
      <c r="B534" s="4">
        <v>219180</v>
      </c>
      <c r="C534" s="4" t="s">
        <v>603</v>
      </c>
      <c r="D534" s="4" t="s">
        <v>573</v>
      </c>
      <c r="E534" s="4" t="s">
        <v>515</v>
      </c>
      <c r="F534" s="5" t="s">
        <v>845</v>
      </c>
      <c r="G534" s="6">
        <v>45101010</v>
      </c>
      <c r="H534" s="5" t="s">
        <v>1492</v>
      </c>
      <c r="I534" s="5" t="s">
        <v>845</v>
      </c>
      <c r="J534" s="9">
        <v>45103010</v>
      </c>
      <c r="K534" s="10" t="s">
        <v>846</v>
      </c>
    </row>
    <row r="535" spans="1:11" customFormat="1" ht="14.4" x14ac:dyDescent="0.3">
      <c r="A535" s="4" t="s">
        <v>1647</v>
      </c>
      <c r="B535" s="4">
        <v>32194</v>
      </c>
      <c r="C535" s="4" t="s">
        <v>603</v>
      </c>
      <c r="D535" s="4" t="s">
        <v>573</v>
      </c>
      <c r="E535" s="4" t="s">
        <v>1648</v>
      </c>
      <c r="F535" s="5" t="s">
        <v>845</v>
      </c>
      <c r="G535" s="6">
        <v>45101010</v>
      </c>
      <c r="H535" s="5" t="s">
        <v>1492</v>
      </c>
      <c r="I535" s="5" t="s">
        <v>845</v>
      </c>
      <c r="J535" s="9">
        <v>45103010</v>
      </c>
      <c r="K535" s="10" t="s">
        <v>846</v>
      </c>
    </row>
    <row r="536" spans="1:11" customFormat="1" ht="14.4" x14ac:dyDescent="0.3">
      <c r="A536" s="4" t="s">
        <v>1649</v>
      </c>
      <c r="B536" s="4">
        <v>284607</v>
      </c>
      <c r="C536" s="4" t="s">
        <v>603</v>
      </c>
      <c r="D536" s="4" t="s">
        <v>573</v>
      </c>
      <c r="E536" s="4" t="s">
        <v>1650</v>
      </c>
      <c r="F536" s="5" t="s">
        <v>845</v>
      </c>
      <c r="G536" s="6">
        <v>45101010</v>
      </c>
      <c r="H536" s="5" t="s">
        <v>1492</v>
      </c>
      <c r="I536" s="5" t="s">
        <v>845</v>
      </c>
      <c r="J536" s="9">
        <v>45103010</v>
      </c>
      <c r="K536" s="10" t="s">
        <v>846</v>
      </c>
    </row>
    <row r="537" spans="1:11" customFormat="1" ht="14.4" x14ac:dyDescent="0.3">
      <c r="A537" s="4" t="s">
        <v>1651</v>
      </c>
      <c r="B537" s="4">
        <v>745597</v>
      </c>
      <c r="C537" s="4" t="s">
        <v>562</v>
      </c>
      <c r="D537" s="4" t="s">
        <v>563</v>
      </c>
      <c r="E537" s="4" t="s">
        <v>1652</v>
      </c>
      <c r="F537" s="5" t="s">
        <v>845</v>
      </c>
      <c r="G537" s="6">
        <v>45101010</v>
      </c>
      <c r="H537" s="5" t="s">
        <v>1492</v>
      </c>
      <c r="I537" s="5" t="s">
        <v>845</v>
      </c>
      <c r="J537" s="9">
        <v>45103010</v>
      </c>
      <c r="K537" s="10" t="s">
        <v>846</v>
      </c>
    </row>
    <row r="538" spans="1:11" customFormat="1" ht="14.4" x14ac:dyDescent="0.3">
      <c r="A538" s="4" t="s">
        <v>1653</v>
      </c>
      <c r="B538" s="4">
        <v>38834</v>
      </c>
      <c r="C538" s="4" t="s">
        <v>572</v>
      </c>
      <c r="D538" s="4" t="s">
        <v>600</v>
      </c>
      <c r="E538" s="4" t="s">
        <v>1654</v>
      </c>
      <c r="F538" s="5" t="s">
        <v>845</v>
      </c>
      <c r="G538" s="6">
        <v>45101010</v>
      </c>
      <c r="H538" s="5" t="s">
        <v>1492</v>
      </c>
      <c r="I538" s="5" t="s">
        <v>845</v>
      </c>
      <c r="J538" s="9">
        <v>45103010</v>
      </c>
      <c r="K538" s="10" t="s">
        <v>846</v>
      </c>
    </row>
    <row r="539" spans="1:11" customFormat="1" ht="14.4" x14ac:dyDescent="0.3">
      <c r="A539" s="4" t="s">
        <v>1655</v>
      </c>
      <c r="B539" s="4">
        <v>324625</v>
      </c>
      <c r="C539" s="4" t="s">
        <v>603</v>
      </c>
      <c r="D539" s="4" t="s">
        <v>627</v>
      </c>
      <c r="E539" s="4" t="s">
        <v>1656</v>
      </c>
      <c r="F539" s="5" t="s">
        <v>845</v>
      </c>
      <c r="G539" s="6">
        <v>45101010</v>
      </c>
      <c r="H539" s="5" t="s">
        <v>1492</v>
      </c>
      <c r="I539" s="5" t="s">
        <v>845</v>
      </c>
      <c r="J539" s="9">
        <v>45103010</v>
      </c>
      <c r="K539" s="10" t="s">
        <v>846</v>
      </c>
    </row>
    <row r="540" spans="1:11" customFormat="1" ht="14.4" x14ac:dyDescent="0.3">
      <c r="A540" s="4" t="s">
        <v>157</v>
      </c>
      <c r="B540" s="4">
        <v>709647</v>
      </c>
      <c r="C540" s="4" t="s">
        <v>603</v>
      </c>
      <c r="D540" s="4" t="s">
        <v>573</v>
      </c>
      <c r="E540" s="4" t="s">
        <v>158</v>
      </c>
      <c r="F540" s="5" t="s">
        <v>845</v>
      </c>
      <c r="G540" s="6">
        <v>45101010</v>
      </c>
      <c r="H540" s="5" t="s">
        <v>1492</v>
      </c>
      <c r="I540" s="5" t="s">
        <v>845</v>
      </c>
      <c r="J540" s="9">
        <v>45103010</v>
      </c>
      <c r="K540" s="10" t="s">
        <v>846</v>
      </c>
    </row>
    <row r="541" spans="1:11" customFormat="1" ht="14.4" x14ac:dyDescent="0.3">
      <c r="A541" s="4" t="s">
        <v>1657</v>
      </c>
      <c r="B541" s="4">
        <v>757120</v>
      </c>
      <c r="C541" s="4" t="s">
        <v>603</v>
      </c>
      <c r="D541" s="4" t="s">
        <v>573</v>
      </c>
      <c r="E541" s="4" t="s">
        <v>1658</v>
      </c>
      <c r="F541" s="5" t="s">
        <v>845</v>
      </c>
      <c r="G541" s="6">
        <v>45101010</v>
      </c>
      <c r="H541" s="5" t="s">
        <v>1492</v>
      </c>
      <c r="I541" s="5" t="s">
        <v>845</v>
      </c>
      <c r="J541" s="9">
        <v>45103010</v>
      </c>
      <c r="K541" s="10" t="s">
        <v>846</v>
      </c>
    </row>
    <row r="542" spans="1:11" customFormat="1" ht="14.4" x14ac:dyDescent="0.3">
      <c r="A542" s="4" t="s">
        <v>1659</v>
      </c>
      <c r="B542" s="4">
        <v>757546</v>
      </c>
      <c r="C542" s="4" t="s">
        <v>603</v>
      </c>
      <c r="D542" s="4" t="s">
        <v>608</v>
      </c>
      <c r="E542" s="4" t="s">
        <v>1660</v>
      </c>
      <c r="F542" s="5" t="s">
        <v>845</v>
      </c>
      <c r="G542" s="6">
        <v>45101010</v>
      </c>
      <c r="H542" s="5" t="s">
        <v>1492</v>
      </c>
      <c r="I542" s="5" t="s">
        <v>845</v>
      </c>
      <c r="J542" s="9">
        <v>45103010</v>
      </c>
      <c r="K542" s="10" t="s">
        <v>846</v>
      </c>
    </row>
    <row r="543" spans="1:11" x14ac:dyDescent="0.25">
      <c r="A543" s="4" t="s">
        <v>1661</v>
      </c>
      <c r="B543" s="4">
        <v>794488</v>
      </c>
      <c r="C543" s="4" t="s">
        <v>568</v>
      </c>
      <c r="D543" s="4" t="s">
        <v>608</v>
      </c>
      <c r="E543" s="4" t="s">
        <v>1662</v>
      </c>
      <c r="F543" s="5" t="s">
        <v>845</v>
      </c>
      <c r="G543" s="6">
        <v>45101010</v>
      </c>
      <c r="H543" s="5" t="s">
        <v>1492</v>
      </c>
      <c r="I543" s="5" t="s">
        <v>845</v>
      </c>
      <c r="J543" s="9">
        <v>45103010</v>
      </c>
      <c r="K543" s="10" t="s">
        <v>846</v>
      </c>
    </row>
    <row r="544" spans="1:11" x14ac:dyDescent="0.25">
      <c r="A544" s="4" t="s">
        <v>1663</v>
      </c>
      <c r="B544" s="4">
        <v>44000</v>
      </c>
      <c r="C544" s="4" t="s">
        <v>562</v>
      </c>
      <c r="D544" s="4" t="s">
        <v>563</v>
      </c>
      <c r="E544" s="4" t="s">
        <v>1664</v>
      </c>
      <c r="F544" s="5" t="s">
        <v>845</v>
      </c>
      <c r="G544" s="6">
        <v>45101010</v>
      </c>
      <c r="H544" s="5" t="s">
        <v>1492</v>
      </c>
      <c r="I544" s="5" t="s">
        <v>845</v>
      </c>
      <c r="J544" s="9">
        <v>45103010</v>
      </c>
      <c r="K544" s="10" t="s">
        <v>846</v>
      </c>
    </row>
    <row r="545" spans="1:11" customFormat="1" ht="14.4" x14ac:dyDescent="0.3">
      <c r="A545" s="4" t="s">
        <v>1665</v>
      </c>
      <c r="B545" s="4">
        <v>746539</v>
      </c>
      <c r="C545" s="4" t="s">
        <v>603</v>
      </c>
      <c r="D545" s="4" t="s">
        <v>583</v>
      </c>
      <c r="E545" s="4" t="s">
        <v>1666</v>
      </c>
      <c r="F545" s="5" t="s">
        <v>845</v>
      </c>
      <c r="G545" s="6">
        <v>45101010</v>
      </c>
      <c r="H545" s="5" t="s">
        <v>1492</v>
      </c>
      <c r="I545" s="5" t="s">
        <v>845</v>
      </c>
      <c r="J545" s="9">
        <v>45103010</v>
      </c>
      <c r="K545" s="10" t="s">
        <v>846</v>
      </c>
    </row>
    <row r="546" spans="1:11" customFormat="1" ht="14.4" x14ac:dyDescent="0.3">
      <c r="A546" s="4" t="s">
        <v>1667</v>
      </c>
      <c r="B546" s="4">
        <v>464532</v>
      </c>
      <c r="C546" s="4" t="s">
        <v>582</v>
      </c>
      <c r="D546" s="4" t="s">
        <v>583</v>
      </c>
      <c r="E546" s="4" t="s">
        <v>1668</v>
      </c>
      <c r="F546" s="5" t="s">
        <v>845</v>
      </c>
      <c r="G546" s="6">
        <v>45101010</v>
      </c>
      <c r="H546" s="5" t="s">
        <v>1492</v>
      </c>
      <c r="I546" s="5" t="s">
        <v>845</v>
      </c>
      <c r="J546" s="9">
        <v>45103010</v>
      </c>
      <c r="K546" s="10" t="s">
        <v>846</v>
      </c>
    </row>
    <row r="547" spans="1:11" customFormat="1" ht="14.4" x14ac:dyDescent="0.3">
      <c r="A547" s="4" t="s">
        <v>1669</v>
      </c>
      <c r="B547" s="4">
        <v>749676</v>
      </c>
      <c r="C547" s="4" t="s">
        <v>603</v>
      </c>
      <c r="D547" s="4" t="s">
        <v>573</v>
      </c>
      <c r="E547" s="4" t="s">
        <v>1670</v>
      </c>
      <c r="F547" s="5" t="s">
        <v>845</v>
      </c>
      <c r="G547" s="6">
        <v>45101010</v>
      </c>
      <c r="H547" s="5" t="s">
        <v>1492</v>
      </c>
      <c r="I547" s="5" t="s">
        <v>845</v>
      </c>
      <c r="J547" s="9">
        <v>45103010</v>
      </c>
      <c r="K547" s="10" t="s">
        <v>846</v>
      </c>
    </row>
    <row r="548" spans="1:11" customFormat="1" ht="14.4" x14ac:dyDescent="0.3">
      <c r="A548" s="4" t="s">
        <v>1671</v>
      </c>
      <c r="B548" s="4">
        <v>807414</v>
      </c>
      <c r="C548" s="4" t="s">
        <v>596</v>
      </c>
      <c r="D548" s="4" t="s">
        <v>597</v>
      </c>
      <c r="E548" s="4" t="s">
        <v>1672</v>
      </c>
      <c r="F548" s="5" t="s">
        <v>845</v>
      </c>
      <c r="G548" s="6">
        <v>45101010</v>
      </c>
      <c r="H548" s="5" t="s">
        <v>1492</v>
      </c>
      <c r="I548" s="5" t="s">
        <v>845</v>
      </c>
      <c r="J548" s="9">
        <v>45103010</v>
      </c>
      <c r="K548" s="10" t="s">
        <v>846</v>
      </c>
    </row>
    <row r="549" spans="1:11" customFormat="1" ht="14.4" x14ac:dyDescent="0.3">
      <c r="A549" s="4" t="s">
        <v>1673</v>
      </c>
      <c r="B549" s="4">
        <v>352572</v>
      </c>
      <c r="C549" s="4" t="s">
        <v>572</v>
      </c>
      <c r="D549" s="4" t="s">
        <v>573</v>
      </c>
      <c r="E549" s="4" t="s">
        <v>1674</v>
      </c>
      <c r="F549" s="5" t="s">
        <v>845</v>
      </c>
      <c r="G549" s="6">
        <v>45101010</v>
      </c>
      <c r="H549" s="5" t="s">
        <v>1492</v>
      </c>
      <c r="I549" s="5" t="s">
        <v>845</v>
      </c>
      <c r="J549" s="9">
        <v>45103010</v>
      </c>
      <c r="K549" s="10" t="s">
        <v>846</v>
      </c>
    </row>
    <row r="550" spans="1:11" customFormat="1" ht="14.4" x14ac:dyDescent="0.3">
      <c r="A550" s="4" t="s">
        <v>174</v>
      </c>
      <c r="B550" s="4">
        <v>748503</v>
      </c>
      <c r="C550" s="4" t="s">
        <v>603</v>
      </c>
      <c r="D550" s="4" t="s">
        <v>627</v>
      </c>
      <c r="E550" s="4" t="s">
        <v>175</v>
      </c>
      <c r="F550" s="5" t="s">
        <v>845</v>
      </c>
      <c r="G550" s="6">
        <v>45101010</v>
      </c>
      <c r="H550" s="5" t="s">
        <v>1492</v>
      </c>
      <c r="I550" s="5" t="s">
        <v>845</v>
      </c>
      <c r="J550" s="9">
        <v>45103010</v>
      </c>
      <c r="K550" s="10" t="s">
        <v>846</v>
      </c>
    </row>
    <row r="551" spans="1:11" customFormat="1" ht="14.4" x14ac:dyDescent="0.3">
      <c r="A551" s="4" t="s">
        <v>1675</v>
      </c>
      <c r="B551" s="4">
        <v>813987</v>
      </c>
      <c r="C551" s="4" t="s">
        <v>1676</v>
      </c>
      <c r="D551" s="4" t="s">
        <v>1677</v>
      </c>
      <c r="E551" s="4" t="s">
        <v>1678</v>
      </c>
      <c r="F551" s="5" t="s">
        <v>845</v>
      </c>
      <c r="G551" s="6">
        <v>45101010</v>
      </c>
      <c r="H551" s="5" t="s">
        <v>1492</v>
      </c>
      <c r="I551" s="5" t="s">
        <v>552</v>
      </c>
      <c r="J551" s="9">
        <v>50101020</v>
      </c>
      <c r="K551" s="10" t="s">
        <v>1679</v>
      </c>
    </row>
    <row r="552" spans="1:11" customFormat="1" ht="14.4" x14ac:dyDescent="0.3">
      <c r="A552" s="4" t="s">
        <v>1680</v>
      </c>
      <c r="B552" s="4">
        <v>295533</v>
      </c>
      <c r="C552" s="4" t="s">
        <v>1676</v>
      </c>
      <c r="D552" s="4" t="s">
        <v>1677</v>
      </c>
      <c r="E552" s="4" t="s">
        <v>1681</v>
      </c>
      <c r="F552" s="5" t="s">
        <v>845</v>
      </c>
      <c r="G552" s="6">
        <v>45101010</v>
      </c>
      <c r="H552" s="5" t="s">
        <v>1492</v>
      </c>
      <c r="I552" s="5" t="s">
        <v>552</v>
      </c>
      <c r="J552" s="9">
        <v>50101020</v>
      </c>
      <c r="K552" s="10" t="s">
        <v>1679</v>
      </c>
    </row>
    <row r="553" spans="1:11" x14ac:dyDescent="0.25">
      <c r="A553" s="4" t="s">
        <v>1682</v>
      </c>
      <c r="B553" s="4">
        <v>44318</v>
      </c>
      <c r="C553" s="4" t="s">
        <v>562</v>
      </c>
      <c r="D553" s="4" t="s">
        <v>563</v>
      </c>
      <c r="E553" s="4" t="s">
        <v>1683</v>
      </c>
      <c r="F553" s="5" t="s">
        <v>845</v>
      </c>
      <c r="G553" s="6">
        <v>45101010</v>
      </c>
      <c r="H553" s="5" t="s">
        <v>1492</v>
      </c>
      <c r="I553" s="5" t="s">
        <v>552</v>
      </c>
      <c r="J553" s="9">
        <v>50101020</v>
      </c>
      <c r="K553" s="10" t="s">
        <v>1679</v>
      </c>
    </row>
    <row r="554" spans="1:11" x14ac:dyDescent="0.25">
      <c r="A554" s="4" t="s">
        <v>1684</v>
      </c>
      <c r="B554" s="4">
        <v>324459</v>
      </c>
      <c r="C554" s="4" t="s">
        <v>586</v>
      </c>
      <c r="D554" s="4" t="s">
        <v>587</v>
      </c>
      <c r="E554" s="4" t="s">
        <v>1685</v>
      </c>
      <c r="F554" s="5" t="s">
        <v>845</v>
      </c>
      <c r="G554" s="6">
        <v>45101010</v>
      </c>
      <c r="H554" s="5" t="s">
        <v>1492</v>
      </c>
      <c r="I554" s="5" t="s">
        <v>552</v>
      </c>
      <c r="J554" s="9">
        <v>50101020</v>
      </c>
      <c r="K554" s="10" t="s">
        <v>1679</v>
      </c>
    </row>
    <row r="555" spans="1:11" customFormat="1" ht="14.4" x14ac:dyDescent="0.3">
      <c r="A555" s="4" t="s">
        <v>1686</v>
      </c>
      <c r="B555" s="4">
        <v>353837</v>
      </c>
      <c r="C555" s="4" t="s">
        <v>568</v>
      </c>
      <c r="D555" s="4" t="s">
        <v>569</v>
      </c>
      <c r="E555" s="4" t="s">
        <v>1687</v>
      </c>
      <c r="F555" s="5" t="s">
        <v>845</v>
      </c>
      <c r="G555" s="6">
        <v>45101010</v>
      </c>
      <c r="H555" s="5" t="s">
        <v>1492</v>
      </c>
      <c r="I555" s="5" t="s">
        <v>552</v>
      </c>
      <c r="J555" s="9">
        <v>50101020</v>
      </c>
      <c r="K555" s="10" t="s">
        <v>1679</v>
      </c>
    </row>
    <row r="556" spans="1:11" customFormat="1" ht="14.4" x14ac:dyDescent="0.3">
      <c r="A556" s="4" t="s">
        <v>1688</v>
      </c>
      <c r="B556" s="4">
        <v>284635</v>
      </c>
      <c r="C556" s="4" t="s">
        <v>1689</v>
      </c>
      <c r="D556" s="4" t="s">
        <v>1690</v>
      </c>
      <c r="E556" s="4" t="s">
        <v>1691</v>
      </c>
      <c r="F556" s="5" t="s">
        <v>845</v>
      </c>
      <c r="G556" s="6">
        <v>45101010</v>
      </c>
      <c r="H556" s="5" t="s">
        <v>1492</v>
      </c>
      <c r="I556" s="5" t="s">
        <v>552</v>
      </c>
      <c r="J556" s="9">
        <v>50101020</v>
      </c>
      <c r="K556" s="10" t="s">
        <v>1679</v>
      </c>
    </row>
    <row r="557" spans="1:11" customFormat="1" ht="14.4" x14ac:dyDescent="0.3">
      <c r="A557" s="4" t="s">
        <v>1692</v>
      </c>
      <c r="B557" s="4">
        <v>43065</v>
      </c>
      <c r="C557" s="4" t="s">
        <v>562</v>
      </c>
      <c r="D557" s="4" t="s">
        <v>563</v>
      </c>
      <c r="E557" s="4" t="s">
        <v>1693</v>
      </c>
      <c r="F557" s="5" t="s">
        <v>845</v>
      </c>
      <c r="G557" s="6">
        <v>45101010</v>
      </c>
      <c r="H557" s="5" t="s">
        <v>1492</v>
      </c>
      <c r="I557" s="5" t="s">
        <v>552</v>
      </c>
      <c r="J557" s="9">
        <v>50101020</v>
      </c>
      <c r="K557" s="10" t="s">
        <v>1679</v>
      </c>
    </row>
    <row r="558" spans="1:11" customFormat="1" ht="14.4" x14ac:dyDescent="0.3">
      <c r="A558" s="4" t="s">
        <v>1694</v>
      </c>
      <c r="B558" s="4">
        <v>207742</v>
      </c>
      <c r="C558" s="4" t="s">
        <v>1695</v>
      </c>
      <c r="D558" s="4" t="s">
        <v>1696</v>
      </c>
      <c r="E558" s="4" t="s">
        <v>1697</v>
      </c>
      <c r="F558" s="5" t="s">
        <v>845</v>
      </c>
      <c r="G558" s="6">
        <v>45101010</v>
      </c>
      <c r="H558" s="5" t="s">
        <v>1492</v>
      </c>
      <c r="I558" s="5" t="s">
        <v>552</v>
      </c>
      <c r="J558" s="9">
        <v>50101020</v>
      </c>
      <c r="K558" s="10" t="s">
        <v>1679</v>
      </c>
    </row>
    <row r="559" spans="1:11" customFormat="1" ht="14.4" x14ac:dyDescent="0.3">
      <c r="A559" s="4" t="s">
        <v>1698</v>
      </c>
      <c r="B559" s="4">
        <v>27110</v>
      </c>
      <c r="C559" s="4" t="s">
        <v>799</v>
      </c>
      <c r="D559" s="4" t="s">
        <v>800</v>
      </c>
      <c r="E559" s="4" t="s">
        <v>1699</v>
      </c>
      <c r="F559" s="5" t="s">
        <v>845</v>
      </c>
      <c r="G559" s="6">
        <v>45101010</v>
      </c>
      <c r="H559" s="5" t="s">
        <v>1492</v>
      </c>
      <c r="I559" s="5" t="s">
        <v>552</v>
      </c>
      <c r="J559" s="9">
        <v>50101020</v>
      </c>
      <c r="K559" s="10" t="s">
        <v>1679</v>
      </c>
    </row>
    <row r="560" spans="1:11" customFormat="1" ht="14.4" x14ac:dyDescent="0.3">
      <c r="A560" s="4" t="s">
        <v>1700</v>
      </c>
      <c r="B560" s="4">
        <v>294702</v>
      </c>
      <c r="C560" s="4" t="s">
        <v>562</v>
      </c>
      <c r="D560" s="4" t="s">
        <v>563</v>
      </c>
      <c r="E560" s="4" t="s">
        <v>1701</v>
      </c>
      <c r="F560" s="5" t="s">
        <v>845</v>
      </c>
      <c r="G560" s="6">
        <v>45101010</v>
      </c>
      <c r="H560" s="5" t="s">
        <v>1492</v>
      </c>
      <c r="I560" s="5" t="s">
        <v>552</v>
      </c>
      <c r="J560" s="9">
        <v>50202020</v>
      </c>
      <c r="K560" s="10" t="s">
        <v>849</v>
      </c>
    </row>
    <row r="561" spans="1:11" customFormat="1" ht="14.4" x14ac:dyDescent="0.3">
      <c r="A561" s="4" t="s">
        <v>1702</v>
      </c>
      <c r="B561" s="4">
        <v>279270</v>
      </c>
      <c r="C561" s="4" t="s">
        <v>562</v>
      </c>
      <c r="D561" s="4" t="s">
        <v>563</v>
      </c>
      <c r="E561" s="4" t="s">
        <v>1703</v>
      </c>
      <c r="F561" s="5" t="s">
        <v>845</v>
      </c>
      <c r="G561" s="6">
        <v>45101010</v>
      </c>
      <c r="H561" s="5" t="s">
        <v>1492</v>
      </c>
      <c r="I561" s="5" t="s">
        <v>552</v>
      </c>
      <c r="J561" s="9">
        <v>50202020</v>
      </c>
      <c r="K561" s="10" t="s">
        <v>849</v>
      </c>
    </row>
    <row r="562" spans="1:11" customFormat="1" ht="14.4" x14ac:dyDescent="0.3">
      <c r="A562" s="4" t="s">
        <v>1704</v>
      </c>
      <c r="B562" s="4">
        <v>41510</v>
      </c>
      <c r="C562" s="4" t="s">
        <v>562</v>
      </c>
      <c r="D562" s="4" t="s">
        <v>563</v>
      </c>
      <c r="E562" s="4" t="s">
        <v>1705</v>
      </c>
      <c r="F562" s="5" t="s">
        <v>845</v>
      </c>
      <c r="G562" s="6">
        <v>45101010</v>
      </c>
      <c r="H562" s="5" t="s">
        <v>1492</v>
      </c>
      <c r="I562" s="5" t="s">
        <v>552</v>
      </c>
      <c r="J562" s="9">
        <v>50202020</v>
      </c>
      <c r="K562" s="10" t="s">
        <v>849</v>
      </c>
    </row>
    <row r="563" spans="1:11" customFormat="1" ht="14.4" x14ac:dyDescent="0.3">
      <c r="A563" s="4" t="s">
        <v>1706</v>
      </c>
      <c r="B563" s="4">
        <v>43129</v>
      </c>
      <c r="C563" s="4" t="s">
        <v>562</v>
      </c>
      <c r="D563" s="4" t="s">
        <v>563</v>
      </c>
      <c r="E563" s="4" t="s">
        <v>1707</v>
      </c>
      <c r="F563" s="5" t="s">
        <v>845</v>
      </c>
      <c r="G563" s="6">
        <v>45101010</v>
      </c>
      <c r="H563" s="5" t="s">
        <v>1492</v>
      </c>
      <c r="I563" s="5" t="s">
        <v>552</v>
      </c>
      <c r="J563" s="9">
        <v>50202020</v>
      </c>
      <c r="K563" s="10" t="s">
        <v>849</v>
      </c>
    </row>
    <row r="564" spans="1:11" customFormat="1" ht="14.4" x14ac:dyDescent="0.3">
      <c r="A564" s="4" t="s">
        <v>1708</v>
      </c>
      <c r="B564" s="4">
        <v>574237</v>
      </c>
      <c r="C564" s="4" t="s">
        <v>562</v>
      </c>
      <c r="D564" s="4" t="s">
        <v>563</v>
      </c>
      <c r="E564" s="4" t="s">
        <v>1709</v>
      </c>
      <c r="F564" s="5" t="s">
        <v>845</v>
      </c>
      <c r="G564" s="6">
        <v>45101010</v>
      </c>
      <c r="H564" s="5" t="s">
        <v>1492</v>
      </c>
      <c r="I564" s="5" t="s">
        <v>552</v>
      </c>
      <c r="J564" s="9">
        <v>50202020</v>
      </c>
      <c r="K564" s="10" t="s">
        <v>849</v>
      </c>
    </row>
    <row r="565" spans="1:11" customFormat="1" ht="14.4" x14ac:dyDescent="0.3">
      <c r="A565" s="4" t="s">
        <v>1710</v>
      </c>
      <c r="B565" s="4">
        <v>815546</v>
      </c>
      <c r="C565" s="4" t="s">
        <v>572</v>
      </c>
      <c r="D565" s="4" t="s">
        <v>627</v>
      </c>
      <c r="E565" s="4" t="s">
        <v>1711</v>
      </c>
      <c r="F565" s="5" t="s">
        <v>845</v>
      </c>
      <c r="G565" s="6">
        <v>45101010</v>
      </c>
      <c r="H565" s="5" t="s">
        <v>1492</v>
      </c>
      <c r="I565" s="5" t="s">
        <v>552</v>
      </c>
      <c r="J565" s="9">
        <v>50202020</v>
      </c>
      <c r="K565" s="10" t="s">
        <v>849</v>
      </c>
    </row>
    <row r="566" spans="1:11" customFormat="1" ht="14.4" x14ac:dyDescent="0.3">
      <c r="A566" s="4" t="s">
        <v>1712</v>
      </c>
      <c r="B566" s="4">
        <v>227073</v>
      </c>
      <c r="C566" s="4" t="s">
        <v>572</v>
      </c>
      <c r="D566" s="4" t="s">
        <v>600</v>
      </c>
      <c r="E566" s="4" t="s">
        <v>1713</v>
      </c>
      <c r="F566" s="5" t="s">
        <v>845</v>
      </c>
      <c r="G566" s="6">
        <v>45101010</v>
      </c>
      <c r="H566" s="5" t="s">
        <v>1492</v>
      </c>
      <c r="I566" s="5" t="s">
        <v>552</v>
      </c>
      <c r="J566" s="9">
        <v>50202020</v>
      </c>
      <c r="K566" s="10" t="s">
        <v>849</v>
      </c>
    </row>
    <row r="567" spans="1:11" customFormat="1" ht="14.4" x14ac:dyDescent="0.3">
      <c r="A567" s="4" t="s">
        <v>1714</v>
      </c>
      <c r="B567" s="4">
        <v>208939</v>
      </c>
      <c r="C567" s="4" t="s">
        <v>621</v>
      </c>
      <c r="D567" s="4" t="s">
        <v>646</v>
      </c>
      <c r="E567" s="4" t="s">
        <v>1715</v>
      </c>
      <c r="F567" s="5" t="s">
        <v>845</v>
      </c>
      <c r="G567" s="6">
        <v>45101010</v>
      </c>
      <c r="H567" s="5" t="s">
        <v>1492</v>
      </c>
      <c r="I567" s="5" t="s">
        <v>552</v>
      </c>
      <c r="J567" s="9">
        <v>50202020</v>
      </c>
      <c r="K567" s="10" t="s">
        <v>849</v>
      </c>
    </row>
    <row r="568" spans="1:11" customFormat="1" ht="14.4" x14ac:dyDescent="0.3">
      <c r="A568" s="4" t="s">
        <v>1716</v>
      </c>
      <c r="B568" s="4">
        <v>306418</v>
      </c>
      <c r="C568" s="4" t="s">
        <v>562</v>
      </c>
      <c r="D568" s="4" t="s">
        <v>563</v>
      </c>
      <c r="E568" s="4" t="s">
        <v>1717</v>
      </c>
      <c r="F568" s="5" t="s">
        <v>845</v>
      </c>
      <c r="G568" s="6">
        <v>45101010</v>
      </c>
      <c r="H568" s="5" t="s">
        <v>1492</v>
      </c>
      <c r="I568" s="5" t="s">
        <v>552</v>
      </c>
      <c r="J568" s="9">
        <v>50202020</v>
      </c>
      <c r="K568" s="10" t="s">
        <v>849</v>
      </c>
    </row>
    <row r="569" spans="1:11" customFormat="1" ht="14.4" x14ac:dyDescent="0.3">
      <c r="A569" s="4" t="s">
        <v>1718</v>
      </c>
      <c r="B569" s="4">
        <v>32859</v>
      </c>
      <c r="C569" s="4" t="s">
        <v>572</v>
      </c>
      <c r="D569" s="4" t="s">
        <v>573</v>
      </c>
      <c r="E569" s="4" t="s">
        <v>1719</v>
      </c>
      <c r="F569" s="5" t="s">
        <v>845</v>
      </c>
      <c r="G569" s="6">
        <v>45101010</v>
      </c>
      <c r="H569" s="5" t="s">
        <v>1492</v>
      </c>
      <c r="I569" s="5" t="s">
        <v>552</v>
      </c>
      <c r="J569" s="9">
        <v>50202020</v>
      </c>
      <c r="K569" s="10" t="s">
        <v>849</v>
      </c>
    </row>
    <row r="570" spans="1:11" customFormat="1" ht="14.4" x14ac:dyDescent="0.3">
      <c r="A570" s="4" t="s">
        <v>1720</v>
      </c>
      <c r="B570" s="4">
        <v>328901</v>
      </c>
      <c r="C570" s="4" t="s">
        <v>572</v>
      </c>
      <c r="D570" s="4" t="s">
        <v>627</v>
      </c>
      <c r="E570" s="4" t="s">
        <v>1721</v>
      </c>
      <c r="F570" s="5" t="s">
        <v>845</v>
      </c>
      <c r="G570" s="6">
        <v>45101010</v>
      </c>
      <c r="H570" s="5" t="s">
        <v>1492</v>
      </c>
      <c r="I570" s="5" t="s">
        <v>552</v>
      </c>
      <c r="J570" s="9">
        <v>50203010</v>
      </c>
      <c r="K570" s="10" t="s">
        <v>914</v>
      </c>
    </row>
    <row r="571" spans="1:11" customFormat="1" ht="14.4" x14ac:dyDescent="0.3">
      <c r="A571" s="4" t="s">
        <v>1722</v>
      </c>
      <c r="B571" s="4">
        <v>576147</v>
      </c>
      <c r="C571" s="4" t="s">
        <v>568</v>
      </c>
      <c r="D571" s="4" t="s">
        <v>608</v>
      </c>
      <c r="E571" s="4" t="s">
        <v>1723</v>
      </c>
      <c r="F571" s="5" t="s">
        <v>845</v>
      </c>
      <c r="G571" s="6">
        <v>45101010</v>
      </c>
      <c r="H571" s="5" t="s">
        <v>1492</v>
      </c>
      <c r="I571" s="5" t="s">
        <v>552</v>
      </c>
      <c r="J571" s="9">
        <v>50203010</v>
      </c>
      <c r="K571" s="10" t="s">
        <v>914</v>
      </c>
    </row>
    <row r="572" spans="1:11" customFormat="1" ht="14.4" x14ac:dyDescent="0.3">
      <c r="A572" s="4" t="s">
        <v>1724</v>
      </c>
      <c r="B572" s="4">
        <v>346283</v>
      </c>
      <c r="C572" s="4" t="s">
        <v>861</v>
      </c>
      <c r="D572" s="4" t="s">
        <v>862</v>
      </c>
      <c r="E572" s="4" t="s">
        <v>1725</v>
      </c>
      <c r="F572" s="5" t="s">
        <v>845</v>
      </c>
      <c r="G572" s="6">
        <v>45101010</v>
      </c>
      <c r="H572" s="5" t="s">
        <v>1492</v>
      </c>
      <c r="I572" s="5" t="s">
        <v>552</v>
      </c>
      <c r="J572" s="9">
        <v>50203010</v>
      </c>
      <c r="K572" s="10" t="s">
        <v>914</v>
      </c>
    </row>
    <row r="573" spans="1:11" customFormat="1" ht="14.4" x14ac:dyDescent="0.3">
      <c r="A573" s="4" t="s">
        <v>1726</v>
      </c>
      <c r="B573" s="4">
        <v>289958</v>
      </c>
      <c r="C573" s="4" t="s">
        <v>621</v>
      </c>
      <c r="D573" s="4" t="s">
        <v>646</v>
      </c>
      <c r="E573" s="4" t="s">
        <v>1727</v>
      </c>
      <c r="F573" s="5" t="s">
        <v>845</v>
      </c>
      <c r="G573" s="6">
        <v>45101010</v>
      </c>
      <c r="H573" s="5" t="s">
        <v>1492</v>
      </c>
      <c r="I573" s="5" t="s">
        <v>552</v>
      </c>
      <c r="J573" s="9">
        <v>50203010</v>
      </c>
      <c r="K573" s="10" t="s">
        <v>914</v>
      </c>
    </row>
    <row r="574" spans="1:11" customFormat="1" ht="14.4" x14ac:dyDescent="0.3">
      <c r="A574" s="4" t="s">
        <v>200</v>
      </c>
      <c r="B574" s="4">
        <v>41032</v>
      </c>
      <c r="C574" s="4" t="s">
        <v>603</v>
      </c>
      <c r="D574" s="4" t="s">
        <v>573</v>
      </c>
      <c r="E574" s="4" t="s">
        <v>201</v>
      </c>
      <c r="F574" s="5" t="s">
        <v>845</v>
      </c>
      <c r="G574" s="6">
        <v>45101010</v>
      </c>
      <c r="H574" s="5" t="s">
        <v>1492</v>
      </c>
      <c r="I574" s="5" t="s">
        <v>552</v>
      </c>
      <c r="J574" s="9">
        <v>50203010</v>
      </c>
      <c r="K574" s="10" t="s">
        <v>914</v>
      </c>
    </row>
    <row r="575" spans="1:11" customFormat="1" ht="14.4" x14ac:dyDescent="0.3">
      <c r="A575" s="4" t="s">
        <v>82</v>
      </c>
      <c r="B575" s="11">
        <v>351217</v>
      </c>
      <c r="C575" s="4" t="s">
        <v>603</v>
      </c>
      <c r="D575" s="4" t="s">
        <v>573</v>
      </c>
      <c r="E575" s="4" t="s">
        <v>83</v>
      </c>
      <c r="F575" s="5" t="s">
        <v>845</v>
      </c>
      <c r="G575" s="6">
        <v>45101010</v>
      </c>
      <c r="H575" s="5" t="s">
        <v>1492</v>
      </c>
      <c r="I575" s="5" t="s">
        <v>552</v>
      </c>
      <c r="J575" s="9">
        <v>50203010</v>
      </c>
      <c r="K575" s="10" t="s">
        <v>914</v>
      </c>
    </row>
    <row r="576" spans="1:11" customFormat="1" ht="14.4" x14ac:dyDescent="0.3">
      <c r="A576" s="4" t="s">
        <v>1728</v>
      </c>
      <c r="B576" s="4">
        <v>20854</v>
      </c>
      <c r="C576" s="4" t="s">
        <v>603</v>
      </c>
      <c r="D576" s="4" t="s">
        <v>573</v>
      </c>
      <c r="E576" s="4" t="s">
        <v>1729</v>
      </c>
      <c r="F576" s="5" t="s">
        <v>845</v>
      </c>
      <c r="G576" s="6">
        <v>45101010</v>
      </c>
      <c r="H576" s="5" t="s">
        <v>1492</v>
      </c>
      <c r="I576" s="5" t="s">
        <v>552</v>
      </c>
      <c r="J576" s="9">
        <v>50203010</v>
      </c>
      <c r="K576" s="10" t="s">
        <v>914</v>
      </c>
    </row>
    <row r="577" spans="1:11" customFormat="1" ht="14.4" x14ac:dyDescent="0.3">
      <c r="A577" s="4" t="s">
        <v>518</v>
      </c>
      <c r="B577" s="4">
        <v>281802</v>
      </c>
      <c r="C577" s="4" t="s">
        <v>603</v>
      </c>
      <c r="D577" s="4" t="s">
        <v>573</v>
      </c>
      <c r="E577" s="4" t="s">
        <v>519</v>
      </c>
      <c r="F577" s="5" t="s">
        <v>845</v>
      </c>
      <c r="G577" s="6">
        <v>45101010</v>
      </c>
      <c r="H577" s="5" t="s">
        <v>1492</v>
      </c>
      <c r="I577" s="5" t="s">
        <v>552</v>
      </c>
      <c r="J577" s="9">
        <v>50203010</v>
      </c>
      <c r="K577" s="10" t="s">
        <v>914</v>
      </c>
    </row>
    <row r="578" spans="1:11" customFormat="1" ht="14.4" x14ac:dyDescent="0.3">
      <c r="A578" s="4" t="s">
        <v>1730</v>
      </c>
      <c r="B578" s="4">
        <v>761605</v>
      </c>
      <c r="C578" s="4" t="s">
        <v>562</v>
      </c>
      <c r="D578" s="4" t="s">
        <v>563</v>
      </c>
      <c r="E578" s="4" t="s">
        <v>1731</v>
      </c>
      <c r="F578" s="5" t="s">
        <v>845</v>
      </c>
      <c r="G578" s="6">
        <v>45101010</v>
      </c>
      <c r="H578" s="5" t="s">
        <v>1492</v>
      </c>
      <c r="I578" s="5" t="s">
        <v>552</v>
      </c>
      <c r="J578" s="9">
        <v>50203010</v>
      </c>
      <c r="K578" s="10" t="s">
        <v>914</v>
      </c>
    </row>
    <row r="579" spans="1:11" x14ac:dyDescent="0.25">
      <c r="A579" s="4" t="s">
        <v>1732</v>
      </c>
      <c r="B579" s="4">
        <v>483717</v>
      </c>
      <c r="C579" s="4" t="s">
        <v>554</v>
      </c>
      <c r="D579" s="4" t="s">
        <v>555</v>
      </c>
      <c r="E579" s="4" t="s">
        <v>1733</v>
      </c>
      <c r="F579" s="5" t="s">
        <v>845</v>
      </c>
      <c r="G579" s="6">
        <v>45101010</v>
      </c>
      <c r="H579" s="5" t="s">
        <v>1492</v>
      </c>
      <c r="I579" s="5" t="s">
        <v>552</v>
      </c>
      <c r="J579" s="9">
        <v>50203010</v>
      </c>
      <c r="K579" s="10" t="s">
        <v>914</v>
      </c>
    </row>
    <row r="580" spans="1:11" x14ac:dyDescent="0.25">
      <c r="A580" s="4" t="s">
        <v>1734</v>
      </c>
      <c r="B580" s="4">
        <v>345636</v>
      </c>
      <c r="C580" s="4" t="s">
        <v>572</v>
      </c>
      <c r="D580" s="4" t="s">
        <v>627</v>
      </c>
      <c r="E580" s="4" t="s">
        <v>1735</v>
      </c>
      <c r="F580" s="5" t="s">
        <v>845</v>
      </c>
      <c r="G580" s="6">
        <v>45101010</v>
      </c>
      <c r="H580" s="5" t="s">
        <v>1492</v>
      </c>
      <c r="I580" s="5" t="s">
        <v>552</v>
      </c>
      <c r="J580" s="9">
        <v>50203010</v>
      </c>
      <c r="K580" s="10" t="s">
        <v>914</v>
      </c>
    </row>
    <row r="581" spans="1:11" customFormat="1" ht="14.4" x14ac:dyDescent="0.3">
      <c r="A581" s="4" t="s">
        <v>1736</v>
      </c>
      <c r="B581" s="4">
        <v>27384</v>
      </c>
      <c r="C581" s="4" t="s">
        <v>603</v>
      </c>
      <c r="D581" s="4" t="s">
        <v>573</v>
      </c>
      <c r="E581" s="4" t="s">
        <v>1733</v>
      </c>
      <c r="F581" s="5" t="s">
        <v>845</v>
      </c>
      <c r="G581" s="6">
        <v>45101010</v>
      </c>
      <c r="H581" s="5" t="s">
        <v>1492</v>
      </c>
      <c r="I581" s="5" t="s">
        <v>552</v>
      </c>
      <c r="J581" s="9">
        <v>50203010</v>
      </c>
      <c r="K581" s="10" t="s">
        <v>914</v>
      </c>
    </row>
    <row r="582" spans="1:11" customFormat="1" ht="14.4" x14ac:dyDescent="0.3">
      <c r="A582" s="4" t="s">
        <v>1737</v>
      </c>
      <c r="B582" s="4">
        <v>42497</v>
      </c>
      <c r="C582" s="4" t="s">
        <v>572</v>
      </c>
      <c r="D582" s="4" t="s">
        <v>573</v>
      </c>
      <c r="E582" s="4" t="s">
        <v>1738</v>
      </c>
      <c r="F582" s="5" t="s">
        <v>845</v>
      </c>
      <c r="G582" s="6">
        <v>45101010</v>
      </c>
      <c r="H582" s="5" t="s">
        <v>1492</v>
      </c>
      <c r="I582" s="5" t="s">
        <v>552</v>
      </c>
      <c r="J582" s="9">
        <v>50203010</v>
      </c>
      <c r="K582" s="10" t="s">
        <v>914</v>
      </c>
    </row>
    <row r="583" spans="1:11" customFormat="1" ht="14.4" x14ac:dyDescent="0.3">
      <c r="A583" s="4" t="s">
        <v>1739</v>
      </c>
      <c r="B583" s="4">
        <v>267644</v>
      </c>
      <c r="C583" s="4" t="s">
        <v>572</v>
      </c>
      <c r="D583" s="4" t="s">
        <v>627</v>
      </c>
      <c r="E583" s="4" t="s">
        <v>1740</v>
      </c>
      <c r="F583" s="5" t="s">
        <v>845</v>
      </c>
      <c r="G583" s="6">
        <v>45101010</v>
      </c>
      <c r="H583" s="5" t="s">
        <v>1492</v>
      </c>
      <c r="I583" s="5" t="s">
        <v>552</v>
      </c>
      <c r="J583" s="9">
        <v>50203010</v>
      </c>
      <c r="K583" s="10" t="s">
        <v>914</v>
      </c>
    </row>
    <row r="584" spans="1:11" customFormat="1" ht="14.4" x14ac:dyDescent="0.3">
      <c r="A584" s="4" t="s">
        <v>1741</v>
      </c>
      <c r="B584" s="4">
        <v>346314</v>
      </c>
      <c r="C584" s="4" t="s">
        <v>603</v>
      </c>
      <c r="D584" s="4" t="s">
        <v>627</v>
      </c>
      <c r="E584" s="4" t="s">
        <v>1742</v>
      </c>
      <c r="F584" s="5" t="s">
        <v>845</v>
      </c>
      <c r="G584" s="6">
        <v>45101010</v>
      </c>
      <c r="H584" s="5" t="s">
        <v>1492</v>
      </c>
      <c r="I584" s="5" t="s">
        <v>552</v>
      </c>
      <c r="J584" s="9">
        <v>50203010</v>
      </c>
      <c r="K584" s="10" t="s">
        <v>914</v>
      </c>
    </row>
    <row r="585" spans="1:11" customFormat="1" ht="14.4" x14ac:dyDescent="0.3">
      <c r="A585" s="4" t="s">
        <v>1743</v>
      </c>
      <c r="B585" s="4">
        <v>812342</v>
      </c>
      <c r="C585" s="4" t="s">
        <v>562</v>
      </c>
      <c r="D585" s="4" t="s">
        <v>563</v>
      </c>
      <c r="E585" s="4" t="s">
        <v>1744</v>
      </c>
      <c r="F585" s="5" t="s">
        <v>845</v>
      </c>
      <c r="G585" s="6">
        <v>45101010</v>
      </c>
      <c r="H585" s="5" t="s">
        <v>1492</v>
      </c>
      <c r="I585" s="5" t="s">
        <v>552</v>
      </c>
      <c r="J585" s="9">
        <v>50203010</v>
      </c>
      <c r="K585" s="10" t="s">
        <v>914</v>
      </c>
    </row>
    <row r="586" spans="1:11" customFormat="1" ht="14.4" x14ac:dyDescent="0.3">
      <c r="A586" s="4" t="s">
        <v>1745</v>
      </c>
      <c r="B586" s="4">
        <v>763242</v>
      </c>
      <c r="C586" s="4" t="s">
        <v>603</v>
      </c>
      <c r="D586" s="4" t="s">
        <v>573</v>
      </c>
      <c r="E586" s="4" t="s">
        <v>1746</v>
      </c>
      <c r="F586" s="5" t="s">
        <v>845</v>
      </c>
      <c r="G586" s="6">
        <v>45101010</v>
      </c>
      <c r="H586" s="5" t="s">
        <v>1492</v>
      </c>
      <c r="I586" s="5" t="s">
        <v>552</v>
      </c>
      <c r="J586" s="9">
        <v>50203010</v>
      </c>
      <c r="K586" s="10" t="s">
        <v>914</v>
      </c>
    </row>
    <row r="587" spans="1:11" x14ac:dyDescent="0.25">
      <c r="A587" s="4" t="s">
        <v>155</v>
      </c>
      <c r="B587" s="4">
        <v>709497</v>
      </c>
      <c r="C587" s="4" t="s">
        <v>603</v>
      </c>
      <c r="D587" s="4" t="s">
        <v>627</v>
      </c>
      <c r="E587" s="4" t="s">
        <v>156</v>
      </c>
      <c r="F587" s="5" t="s">
        <v>845</v>
      </c>
      <c r="G587" s="6">
        <v>45101010</v>
      </c>
      <c r="H587" s="5" t="s">
        <v>1492</v>
      </c>
      <c r="I587" s="5" t="s">
        <v>552</v>
      </c>
      <c r="J587" s="9">
        <v>50203010</v>
      </c>
      <c r="K587" s="10" t="s">
        <v>914</v>
      </c>
    </row>
    <row r="588" spans="1:11" customFormat="1" ht="14.4" x14ac:dyDescent="0.3">
      <c r="A588" s="4" t="s">
        <v>1747</v>
      </c>
      <c r="B588" s="4">
        <v>210566</v>
      </c>
      <c r="C588" s="4" t="s">
        <v>582</v>
      </c>
      <c r="D588" s="4" t="s">
        <v>583</v>
      </c>
      <c r="E588" s="4" t="s">
        <v>1748</v>
      </c>
      <c r="F588" s="5" t="s">
        <v>845</v>
      </c>
      <c r="G588" s="6">
        <v>45101010</v>
      </c>
      <c r="H588" s="5" t="s">
        <v>1492</v>
      </c>
      <c r="I588" s="5" t="s">
        <v>552</v>
      </c>
      <c r="J588" s="9">
        <v>50203010</v>
      </c>
      <c r="K588" s="10" t="s">
        <v>914</v>
      </c>
    </row>
    <row r="589" spans="1:11" customFormat="1" ht="14.4" x14ac:dyDescent="0.3">
      <c r="A589" s="4" t="s">
        <v>1749</v>
      </c>
      <c r="B589" s="4">
        <v>687772</v>
      </c>
      <c r="C589" s="4" t="s">
        <v>1750</v>
      </c>
      <c r="D589" s="4" t="s">
        <v>1051</v>
      </c>
      <c r="E589" s="4" t="s">
        <v>1751</v>
      </c>
      <c r="F589" s="5" t="s">
        <v>845</v>
      </c>
      <c r="G589" s="6">
        <v>45101010</v>
      </c>
      <c r="H589" s="5" t="s">
        <v>1492</v>
      </c>
      <c r="I589" s="5" t="s">
        <v>552</v>
      </c>
      <c r="J589" s="9">
        <v>50203010</v>
      </c>
      <c r="K589" s="10" t="s">
        <v>914</v>
      </c>
    </row>
    <row r="590" spans="1:11" customFormat="1" ht="14.4" x14ac:dyDescent="0.3">
      <c r="A590" s="4" t="s">
        <v>1752</v>
      </c>
      <c r="B590" s="4">
        <v>703052</v>
      </c>
      <c r="C590" s="4" t="s">
        <v>572</v>
      </c>
      <c r="D590" s="4" t="s">
        <v>597</v>
      </c>
      <c r="E590" s="4" t="s">
        <v>1753</v>
      </c>
      <c r="F590" s="5" t="s">
        <v>845</v>
      </c>
      <c r="G590" s="6">
        <v>45101010</v>
      </c>
      <c r="H590" s="5" t="s">
        <v>1492</v>
      </c>
      <c r="I590" s="5" t="s">
        <v>552</v>
      </c>
      <c r="J590" s="9">
        <v>50203010</v>
      </c>
      <c r="K590" s="10" t="s">
        <v>914</v>
      </c>
    </row>
    <row r="591" spans="1:11" customFormat="1" ht="14.4" x14ac:dyDescent="0.3">
      <c r="A591" s="4" t="s">
        <v>1754</v>
      </c>
      <c r="B591" s="4">
        <v>226629</v>
      </c>
      <c r="C591" s="4" t="s">
        <v>562</v>
      </c>
      <c r="D591" s="4" t="s">
        <v>563</v>
      </c>
      <c r="E591" s="4" t="s">
        <v>1755</v>
      </c>
      <c r="F591" s="5" t="s">
        <v>845</v>
      </c>
      <c r="G591" s="6">
        <v>45101010</v>
      </c>
      <c r="H591" s="5" t="s">
        <v>1492</v>
      </c>
      <c r="I591" s="5" t="s">
        <v>552</v>
      </c>
      <c r="J591" s="9">
        <v>50203010</v>
      </c>
      <c r="K591" s="10" t="s">
        <v>914</v>
      </c>
    </row>
    <row r="592" spans="1:11" customFormat="1" ht="14.4" x14ac:dyDescent="0.3">
      <c r="A592" s="4" t="s">
        <v>1756</v>
      </c>
      <c r="B592" s="4">
        <v>576167</v>
      </c>
      <c r="C592" s="4" t="s">
        <v>568</v>
      </c>
      <c r="D592" s="4" t="s">
        <v>608</v>
      </c>
      <c r="E592" s="4" t="s">
        <v>1757</v>
      </c>
      <c r="F592" s="5" t="s">
        <v>845</v>
      </c>
      <c r="G592" s="6">
        <v>45101010</v>
      </c>
      <c r="H592" s="5" t="s">
        <v>1492</v>
      </c>
      <c r="I592" s="5" t="s">
        <v>552</v>
      </c>
      <c r="J592" s="9">
        <v>50203010</v>
      </c>
      <c r="K592" s="10" t="s">
        <v>914</v>
      </c>
    </row>
    <row r="593" spans="1:11" customFormat="1" ht="14.4" x14ac:dyDescent="0.3">
      <c r="A593" s="4" t="s">
        <v>1758</v>
      </c>
      <c r="B593" s="4">
        <v>708092</v>
      </c>
      <c r="C593" s="4" t="s">
        <v>562</v>
      </c>
      <c r="D593" s="4" t="s">
        <v>563</v>
      </c>
      <c r="E593" s="4" t="s">
        <v>1759</v>
      </c>
      <c r="F593" s="5" t="s">
        <v>845</v>
      </c>
      <c r="G593" s="6">
        <v>45101010</v>
      </c>
      <c r="H593" s="5" t="s">
        <v>1492</v>
      </c>
      <c r="I593" s="5" t="s">
        <v>552</v>
      </c>
      <c r="J593" s="9">
        <v>50203010</v>
      </c>
      <c r="K593" s="10" t="s">
        <v>914</v>
      </c>
    </row>
    <row r="594" spans="1:11" customFormat="1" ht="14.4" x14ac:dyDescent="0.3">
      <c r="A594" s="4" t="s">
        <v>1760</v>
      </c>
      <c r="B594" s="4">
        <v>46613</v>
      </c>
      <c r="C594" s="4" t="s">
        <v>603</v>
      </c>
      <c r="D594" s="4" t="s">
        <v>627</v>
      </c>
      <c r="E594" s="4" t="s">
        <v>1761</v>
      </c>
      <c r="F594" s="5" t="s">
        <v>845</v>
      </c>
      <c r="G594" s="6">
        <v>45101010</v>
      </c>
      <c r="H594" s="5" t="s">
        <v>1492</v>
      </c>
      <c r="I594" s="5" t="s">
        <v>552</v>
      </c>
      <c r="J594" s="9">
        <v>50203010</v>
      </c>
      <c r="K594" s="10" t="s">
        <v>914</v>
      </c>
    </row>
    <row r="595" spans="1:11" customFormat="1" ht="14.4" x14ac:dyDescent="0.3">
      <c r="A595" s="4" t="s">
        <v>1762</v>
      </c>
      <c r="B595" s="4">
        <v>42224</v>
      </c>
      <c r="C595" s="4" t="s">
        <v>562</v>
      </c>
      <c r="D595" s="4" t="s">
        <v>563</v>
      </c>
      <c r="E595" s="4" t="s">
        <v>1763</v>
      </c>
      <c r="F595" s="5" t="s">
        <v>845</v>
      </c>
      <c r="G595" s="6">
        <v>45101010</v>
      </c>
      <c r="H595" s="5" t="s">
        <v>1492</v>
      </c>
      <c r="I595" s="5" t="s">
        <v>552</v>
      </c>
      <c r="J595" s="9">
        <v>50203010</v>
      </c>
      <c r="K595" s="10" t="s">
        <v>914</v>
      </c>
    </row>
    <row r="596" spans="1:11" customFormat="1" ht="14.4" x14ac:dyDescent="0.3">
      <c r="A596" s="4" t="s">
        <v>1764</v>
      </c>
      <c r="B596" s="4">
        <v>44434</v>
      </c>
      <c r="C596" s="4" t="s">
        <v>547</v>
      </c>
      <c r="D596" s="4" t="s">
        <v>548</v>
      </c>
      <c r="E596" s="4" t="s">
        <v>1765</v>
      </c>
      <c r="F596" s="5" t="s">
        <v>845</v>
      </c>
      <c r="G596" s="6">
        <v>45101010</v>
      </c>
      <c r="H596" s="5" t="s">
        <v>1492</v>
      </c>
      <c r="I596" s="5" t="s">
        <v>552</v>
      </c>
      <c r="J596" s="9">
        <v>50203010</v>
      </c>
      <c r="K596" s="10" t="s">
        <v>914</v>
      </c>
    </row>
    <row r="597" spans="1:11" customFormat="1" ht="14.4" x14ac:dyDescent="0.3">
      <c r="A597" s="4" t="s">
        <v>1766</v>
      </c>
      <c r="B597" s="4">
        <v>786056</v>
      </c>
      <c r="C597" s="4" t="s">
        <v>582</v>
      </c>
      <c r="D597" s="4" t="s">
        <v>583</v>
      </c>
      <c r="E597" s="4" t="s">
        <v>1767</v>
      </c>
      <c r="F597" s="5" t="s">
        <v>845</v>
      </c>
      <c r="G597" s="6">
        <v>45101010</v>
      </c>
      <c r="H597" s="5" t="s">
        <v>1492</v>
      </c>
      <c r="I597" s="5" t="s">
        <v>552</v>
      </c>
      <c r="J597" s="9">
        <v>50203010</v>
      </c>
      <c r="K597" s="10" t="s">
        <v>914</v>
      </c>
    </row>
    <row r="598" spans="1:11" customFormat="1" ht="14.4" x14ac:dyDescent="0.3">
      <c r="A598" s="4" t="s">
        <v>1768</v>
      </c>
      <c r="B598" s="4">
        <v>271855</v>
      </c>
      <c r="C598" s="4" t="s">
        <v>562</v>
      </c>
      <c r="D598" s="4" t="s">
        <v>563</v>
      </c>
      <c r="E598" s="4" t="s">
        <v>1769</v>
      </c>
      <c r="F598" s="5" t="s">
        <v>845</v>
      </c>
      <c r="G598" s="6">
        <v>45101010</v>
      </c>
      <c r="H598" s="5" t="s">
        <v>1492</v>
      </c>
      <c r="I598" s="5" t="s">
        <v>552</v>
      </c>
      <c r="J598" s="9">
        <v>50203010</v>
      </c>
      <c r="K598" s="10" t="s">
        <v>914</v>
      </c>
    </row>
    <row r="599" spans="1:11" customFormat="1" ht="14.4" x14ac:dyDescent="0.3">
      <c r="A599" s="4" t="s">
        <v>1770</v>
      </c>
      <c r="B599" s="4">
        <v>794479</v>
      </c>
      <c r="C599" s="4" t="s">
        <v>568</v>
      </c>
      <c r="D599" s="4" t="s">
        <v>608</v>
      </c>
      <c r="E599" s="4" t="s">
        <v>1771</v>
      </c>
      <c r="F599" s="5" t="s">
        <v>845</v>
      </c>
      <c r="G599" s="6">
        <v>45101010</v>
      </c>
      <c r="H599" s="5" t="s">
        <v>1492</v>
      </c>
      <c r="I599" s="5" t="s">
        <v>552</v>
      </c>
      <c r="J599" s="9">
        <v>50203010</v>
      </c>
      <c r="K599" s="10" t="s">
        <v>914</v>
      </c>
    </row>
    <row r="600" spans="1:11" customFormat="1" ht="14.4" x14ac:dyDescent="0.3">
      <c r="A600" s="4" t="s">
        <v>1772</v>
      </c>
      <c r="B600" s="4">
        <v>291301</v>
      </c>
      <c r="C600" s="4" t="s">
        <v>572</v>
      </c>
      <c r="D600" s="4" t="s">
        <v>600</v>
      </c>
      <c r="E600" s="4" t="s">
        <v>1773</v>
      </c>
      <c r="F600" s="5" t="s">
        <v>845</v>
      </c>
      <c r="G600" s="6">
        <v>45101010</v>
      </c>
      <c r="H600" s="5" t="s">
        <v>1492</v>
      </c>
      <c r="I600" s="5" t="s">
        <v>552</v>
      </c>
      <c r="J600" s="9">
        <v>50203010</v>
      </c>
      <c r="K600" s="10" t="s">
        <v>914</v>
      </c>
    </row>
    <row r="601" spans="1:11" customFormat="1" ht="14.4" x14ac:dyDescent="0.3">
      <c r="A601" s="4" t="s">
        <v>20</v>
      </c>
      <c r="B601" s="4">
        <v>299774</v>
      </c>
      <c r="C601" s="4" t="s">
        <v>603</v>
      </c>
      <c r="D601" s="4" t="s">
        <v>573</v>
      </c>
      <c r="E601" s="4" t="s">
        <v>22</v>
      </c>
      <c r="F601" s="5" t="s">
        <v>845</v>
      </c>
      <c r="G601" s="6">
        <v>45101010</v>
      </c>
      <c r="H601" s="5" t="s">
        <v>1492</v>
      </c>
      <c r="I601" s="5" t="s">
        <v>552</v>
      </c>
      <c r="J601" s="9">
        <v>50203010</v>
      </c>
      <c r="K601" s="10" t="s">
        <v>914</v>
      </c>
    </row>
    <row r="602" spans="1:11" customFormat="1" ht="14.4" x14ac:dyDescent="0.3">
      <c r="A602" s="4" t="s">
        <v>1774</v>
      </c>
      <c r="B602" s="4">
        <v>270965</v>
      </c>
      <c r="C602" s="4" t="s">
        <v>572</v>
      </c>
      <c r="D602" s="4" t="s">
        <v>627</v>
      </c>
      <c r="E602" s="4" t="s">
        <v>1775</v>
      </c>
      <c r="F602" s="5" t="s">
        <v>845</v>
      </c>
      <c r="G602" s="6">
        <v>45101010</v>
      </c>
      <c r="H602" s="5" t="s">
        <v>1492</v>
      </c>
      <c r="I602" s="5" t="s">
        <v>552</v>
      </c>
      <c r="J602" s="9">
        <v>50203010</v>
      </c>
      <c r="K602" s="10" t="s">
        <v>914</v>
      </c>
    </row>
    <row r="603" spans="1:11" customFormat="1" ht="14.4" x14ac:dyDescent="0.3">
      <c r="A603" s="4" t="s">
        <v>1776</v>
      </c>
      <c r="B603" s="4">
        <v>689242</v>
      </c>
      <c r="C603" s="4" t="s">
        <v>562</v>
      </c>
      <c r="D603" s="4" t="s">
        <v>563</v>
      </c>
      <c r="E603" s="4" t="s">
        <v>1777</v>
      </c>
      <c r="F603" s="5" t="s">
        <v>845</v>
      </c>
      <c r="G603" s="6">
        <v>45101010</v>
      </c>
      <c r="H603" s="5" t="s">
        <v>1492</v>
      </c>
      <c r="I603" s="5" t="s">
        <v>552</v>
      </c>
      <c r="J603" s="9">
        <v>50203010</v>
      </c>
      <c r="K603" s="10" t="s">
        <v>914</v>
      </c>
    </row>
    <row r="604" spans="1:11" customFormat="1" ht="14.4" x14ac:dyDescent="0.3">
      <c r="A604" s="4" t="s">
        <v>1778</v>
      </c>
      <c r="B604" s="4">
        <v>56234</v>
      </c>
      <c r="C604" s="4" t="s">
        <v>562</v>
      </c>
      <c r="D604" s="4" t="s">
        <v>563</v>
      </c>
      <c r="E604" s="4" t="s">
        <v>1779</v>
      </c>
      <c r="F604" s="5" t="s">
        <v>845</v>
      </c>
      <c r="G604" s="6">
        <v>45101010</v>
      </c>
      <c r="H604" s="5" t="s">
        <v>1492</v>
      </c>
      <c r="I604" s="5" t="s">
        <v>552</v>
      </c>
      <c r="J604" s="9">
        <v>50203010</v>
      </c>
      <c r="K604" s="10" t="s">
        <v>914</v>
      </c>
    </row>
    <row r="605" spans="1:11" customFormat="1" ht="14.4" x14ac:dyDescent="0.3">
      <c r="A605" s="4" t="s">
        <v>1780</v>
      </c>
      <c r="B605" s="4">
        <v>351430</v>
      </c>
      <c r="C605" s="4" t="s">
        <v>603</v>
      </c>
      <c r="D605" s="4" t="s">
        <v>1023</v>
      </c>
      <c r="E605" s="4" t="s">
        <v>1781</v>
      </c>
      <c r="F605" s="5" t="s">
        <v>845</v>
      </c>
      <c r="G605" s="6">
        <v>45101010</v>
      </c>
      <c r="H605" s="5" t="s">
        <v>1492</v>
      </c>
      <c r="I605" s="5" t="s">
        <v>552</v>
      </c>
      <c r="J605" s="9">
        <v>50203010</v>
      </c>
      <c r="K605" s="10" t="s">
        <v>914</v>
      </c>
    </row>
    <row r="606" spans="1:11" customFormat="1" ht="14.4" x14ac:dyDescent="0.3">
      <c r="A606" s="4" t="s">
        <v>1782</v>
      </c>
      <c r="B606" s="4">
        <v>763210</v>
      </c>
      <c r="C606" s="4" t="s">
        <v>568</v>
      </c>
      <c r="D606" s="4" t="s">
        <v>608</v>
      </c>
      <c r="E606" s="4" t="s">
        <v>1783</v>
      </c>
      <c r="F606" s="5" t="s">
        <v>845</v>
      </c>
      <c r="G606" s="6">
        <v>45101010</v>
      </c>
      <c r="H606" s="5" t="s">
        <v>1492</v>
      </c>
      <c r="I606" s="5" t="s">
        <v>552</v>
      </c>
      <c r="J606" s="9">
        <v>50203010</v>
      </c>
      <c r="K606" s="10" t="s">
        <v>914</v>
      </c>
    </row>
    <row r="607" spans="1:11" customFormat="1" ht="14.4" x14ac:dyDescent="0.3">
      <c r="A607" s="4" t="s">
        <v>1784</v>
      </c>
      <c r="B607" s="4">
        <v>208055</v>
      </c>
      <c r="C607" s="4" t="s">
        <v>562</v>
      </c>
      <c r="D607" s="4" t="s">
        <v>563</v>
      </c>
      <c r="E607" s="4" t="s">
        <v>1785</v>
      </c>
      <c r="F607" s="5" t="s">
        <v>845</v>
      </c>
      <c r="G607" s="6">
        <v>45101010</v>
      </c>
      <c r="H607" s="5" t="s">
        <v>1492</v>
      </c>
      <c r="I607" s="5" t="s">
        <v>552</v>
      </c>
      <c r="J607" s="9">
        <v>50203010</v>
      </c>
      <c r="K607" s="10" t="s">
        <v>914</v>
      </c>
    </row>
    <row r="608" spans="1:11" customFormat="1" ht="14.4" x14ac:dyDescent="0.3">
      <c r="A608" s="4" t="s">
        <v>1786</v>
      </c>
      <c r="B608" s="4">
        <v>41672</v>
      </c>
      <c r="C608" s="4" t="s">
        <v>562</v>
      </c>
      <c r="D608" s="4" t="s">
        <v>563</v>
      </c>
      <c r="E608" s="4" t="s">
        <v>1787</v>
      </c>
      <c r="F608" s="5" t="s">
        <v>845</v>
      </c>
      <c r="G608" s="6">
        <v>45101010</v>
      </c>
      <c r="H608" s="5" t="s">
        <v>1492</v>
      </c>
      <c r="I608" s="5" t="s">
        <v>552</v>
      </c>
      <c r="J608" s="9">
        <v>50203010</v>
      </c>
      <c r="K608" s="10" t="s">
        <v>914</v>
      </c>
    </row>
    <row r="609" spans="1:11" customFormat="1" ht="14.4" x14ac:dyDescent="0.3">
      <c r="A609" s="4" t="s">
        <v>1788</v>
      </c>
      <c r="B609" s="4">
        <v>683152</v>
      </c>
      <c r="C609" s="4" t="s">
        <v>572</v>
      </c>
      <c r="D609" s="4" t="s">
        <v>600</v>
      </c>
      <c r="E609" s="4" t="s">
        <v>1789</v>
      </c>
      <c r="F609" s="5" t="s">
        <v>845</v>
      </c>
      <c r="G609" s="6">
        <v>45101010</v>
      </c>
      <c r="H609" s="5" t="s">
        <v>1492</v>
      </c>
      <c r="I609" s="5" t="s">
        <v>552</v>
      </c>
      <c r="J609" s="9">
        <v>50203010</v>
      </c>
      <c r="K609" s="10" t="s">
        <v>914</v>
      </c>
    </row>
    <row r="610" spans="1:11" customFormat="1" ht="14.4" x14ac:dyDescent="0.3">
      <c r="A610" s="4" t="s">
        <v>1790</v>
      </c>
      <c r="B610" s="4">
        <v>817155</v>
      </c>
      <c r="C610" s="4" t="s">
        <v>596</v>
      </c>
      <c r="D610" s="4" t="s">
        <v>597</v>
      </c>
      <c r="E610" s="4" t="s">
        <v>1791</v>
      </c>
      <c r="F610" s="5" t="s">
        <v>845</v>
      </c>
      <c r="G610" s="6">
        <v>45101010</v>
      </c>
      <c r="H610" s="5" t="s">
        <v>1492</v>
      </c>
      <c r="I610" s="5" t="s">
        <v>552</v>
      </c>
      <c r="J610" s="9">
        <v>50203010</v>
      </c>
      <c r="K610" s="10" t="s">
        <v>914</v>
      </c>
    </row>
    <row r="611" spans="1:11" customFormat="1" ht="14.4" x14ac:dyDescent="0.3">
      <c r="A611" s="4" t="s">
        <v>388</v>
      </c>
      <c r="B611" s="4">
        <v>12772</v>
      </c>
      <c r="C611" s="4" t="s">
        <v>603</v>
      </c>
      <c r="D611" s="4" t="s">
        <v>573</v>
      </c>
      <c r="E611" s="4" t="s">
        <v>389</v>
      </c>
      <c r="F611" s="5" t="s">
        <v>845</v>
      </c>
      <c r="G611" s="6">
        <v>45101010</v>
      </c>
      <c r="H611" s="5" t="s">
        <v>1492</v>
      </c>
      <c r="I611" s="5" t="s">
        <v>552</v>
      </c>
      <c r="J611" s="9">
        <v>50203010</v>
      </c>
      <c r="K611" s="10" t="s">
        <v>914</v>
      </c>
    </row>
    <row r="612" spans="1:11" customFormat="1" ht="14.4" x14ac:dyDescent="0.3">
      <c r="A612" s="4" t="s">
        <v>1792</v>
      </c>
      <c r="B612" s="4">
        <v>298773</v>
      </c>
      <c r="C612" s="4" t="s">
        <v>655</v>
      </c>
      <c r="D612" s="4" t="s">
        <v>656</v>
      </c>
      <c r="E612" s="4" t="s">
        <v>1793</v>
      </c>
      <c r="F612" s="5" t="s">
        <v>845</v>
      </c>
      <c r="G612" s="6">
        <v>45101010</v>
      </c>
      <c r="H612" s="5" t="s">
        <v>1492</v>
      </c>
      <c r="I612" s="5" t="s">
        <v>552</v>
      </c>
      <c r="J612" s="9">
        <v>50203010</v>
      </c>
      <c r="K612" s="10" t="s">
        <v>914</v>
      </c>
    </row>
    <row r="613" spans="1:11" customFormat="1" ht="14.4" x14ac:dyDescent="0.3">
      <c r="A613" s="4" t="s">
        <v>1794</v>
      </c>
      <c r="B613" s="4">
        <v>8862</v>
      </c>
      <c r="C613" s="4" t="s">
        <v>611</v>
      </c>
      <c r="D613" s="4" t="s">
        <v>612</v>
      </c>
      <c r="E613" s="4" t="s">
        <v>1795</v>
      </c>
      <c r="F613" s="5" t="s">
        <v>845</v>
      </c>
      <c r="G613" s="6">
        <v>45101010</v>
      </c>
      <c r="H613" s="5" t="s">
        <v>1492</v>
      </c>
      <c r="I613" s="5" t="s">
        <v>552</v>
      </c>
      <c r="J613" s="9">
        <v>50203010</v>
      </c>
      <c r="K613" s="10" t="s">
        <v>914</v>
      </c>
    </row>
    <row r="614" spans="1:11" customFormat="1" ht="14.4" x14ac:dyDescent="0.3">
      <c r="A614" s="4" t="s">
        <v>1796</v>
      </c>
      <c r="B614" s="4">
        <v>704997</v>
      </c>
      <c r="C614" s="4" t="s">
        <v>562</v>
      </c>
      <c r="D614" s="4" t="s">
        <v>563</v>
      </c>
      <c r="E614" s="4" t="s">
        <v>1797</v>
      </c>
      <c r="F614" s="5" t="s">
        <v>845</v>
      </c>
      <c r="G614" s="6">
        <v>45101010</v>
      </c>
      <c r="H614" s="5" t="s">
        <v>1492</v>
      </c>
      <c r="I614" s="5" t="s">
        <v>552</v>
      </c>
      <c r="J614" s="9">
        <v>50203010</v>
      </c>
      <c r="K614" s="10" t="s">
        <v>914</v>
      </c>
    </row>
    <row r="615" spans="1:11" customFormat="1" ht="14.4" x14ac:dyDescent="0.3">
      <c r="A615" s="4" t="s">
        <v>1798</v>
      </c>
      <c r="B615" s="4">
        <v>687937</v>
      </c>
      <c r="C615" s="4" t="s">
        <v>603</v>
      </c>
      <c r="D615" s="4" t="s">
        <v>573</v>
      </c>
      <c r="E615" s="4" t="s">
        <v>1799</v>
      </c>
      <c r="F615" s="5" t="s">
        <v>845</v>
      </c>
      <c r="G615" s="6">
        <v>45101010</v>
      </c>
      <c r="H615" s="5" t="s">
        <v>1492</v>
      </c>
      <c r="I615" s="5" t="s">
        <v>552</v>
      </c>
      <c r="J615" s="9">
        <v>50203010</v>
      </c>
      <c r="K615" s="10" t="s">
        <v>914</v>
      </c>
    </row>
    <row r="616" spans="1:11" customFormat="1" ht="14.4" x14ac:dyDescent="0.3">
      <c r="A616" s="4" t="s">
        <v>1800</v>
      </c>
      <c r="B616" s="4">
        <v>296397</v>
      </c>
      <c r="C616" s="4" t="s">
        <v>592</v>
      </c>
      <c r="D616" s="4" t="s">
        <v>593</v>
      </c>
      <c r="E616" s="4" t="s">
        <v>1801</v>
      </c>
      <c r="F616" s="5" t="s">
        <v>845</v>
      </c>
      <c r="G616" s="6">
        <v>45101010</v>
      </c>
      <c r="H616" s="5" t="s">
        <v>1492</v>
      </c>
      <c r="I616" s="5" t="s">
        <v>552</v>
      </c>
      <c r="J616" s="9">
        <v>50203010</v>
      </c>
      <c r="K616" s="10" t="s">
        <v>914</v>
      </c>
    </row>
    <row r="617" spans="1:11" x14ac:dyDescent="0.25">
      <c r="A617" s="4" t="s">
        <v>1802</v>
      </c>
      <c r="B617" s="4">
        <v>324376</v>
      </c>
      <c r="C617" s="4" t="s">
        <v>655</v>
      </c>
      <c r="D617" s="4" t="s">
        <v>656</v>
      </c>
      <c r="E617" s="4" t="s">
        <v>1803</v>
      </c>
      <c r="F617" s="5" t="s">
        <v>845</v>
      </c>
      <c r="G617" s="6">
        <v>45101010</v>
      </c>
      <c r="H617" s="5" t="s">
        <v>1492</v>
      </c>
      <c r="I617" s="5" t="s">
        <v>552</v>
      </c>
      <c r="J617" s="9">
        <v>50203010</v>
      </c>
      <c r="K617" s="10" t="s">
        <v>914</v>
      </c>
    </row>
    <row r="618" spans="1:11" x14ac:dyDescent="0.25">
      <c r="A618" s="4" t="s">
        <v>1804</v>
      </c>
      <c r="B618" s="4">
        <v>40346</v>
      </c>
      <c r="C618" s="4" t="s">
        <v>562</v>
      </c>
      <c r="D618" s="4" t="s">
        <v>563</v>
      </c>
      <c r="E618" s="4" t="s">
        <v>1805</v>
      </c>
      <c r="F618" s="5" t="s">
        <v>845</v>
      </c>
      <c r="G618" s="6">
        <v>45101010</v>
      </c>
      <c r="H618" s="5" t="s">
        <v>1492</v>
      </c>
      <c r="I618" s="5" t="s">
        <v>552</v>
      </c>
      <c r="J618" s="9">
        <v>50203010</v>
      </c>
      <c r="K618" s="10" t="s">
        <v>914</v>
      </c>
    </row>
    <row r="619" spans="1:11" x14ac:dyDescent="0.25">
      <c r="A619" s="4" t="s">
        <v>1806</v>
      </c>
      <c r="B619" s="4">
        <v>31809</v>
      </c>
      <c r="C619" s="4" t="s">
        <v>621</v>
      </c>
      <c r="D619" s="4" t="s">
        <v>622</v>
      </c>
      <c r="E619" s="4" t="s">
        <v>1807</v>
      </c>
      <c r="F619" s="5" t="s">
        <v>845</v>
      </c>
      <c r="G619" s="6">
        <v>45101010</v>
      </c>
      <c r="H619" s="5" t="s">
        <v>1492</v>
      </c>
      <c r="I619" s="5" t="s">
        <v>552</v>
      </c>
      <c r="J619" s="9">
        <v>50203010</v>
      </c>
      <c r="K619" s="10" t="s">
        <v>914</v>
      </c>
    </row>
    <row r="620" spans="1:11" customFormat="1" ht="14.4" x14ac:dyDescent="0.3">
      <c r="A620" s="4" t="s">
        <v>1808</v>
      </c>
      <c r="B620" s="4">
        <v>758546</v>
      </c>
      <c r="C620" s="4" t="s">
        <v>562</v>
      </c>
      <c r="D620" s="4" t="s">
        <v>563</v>
      </c>
      <c r="E620" s="4" t="s">
        <v>1809</v>
      </c>
      <c r="F620" s="5" t="s">
        <v>845</v>
      </c>
      <c r="G620" s="6">
        <v>45101010</v>
      </c>
      <c r="H620" s="5" t="s">
        <v>1492</v>
      </c>
      <c r="I620" s="5" t="s">
        <v>552</v>
      </c>
      <c r="J620" s="9">
        <v>50203010</v>
      </c>
      <c r="K620" s="10" t="s">
        <v>914</v>
      </c>
    </row>
    <row r="621" spans="1:11" customFormat="1" ht="14.4" x14ac:dyDescent="0.3">
      <c r="A621" s="4" t="s">
        <v>1810</v>
      </c>
      <c r="B621" s="4">
        <v>281967</v>
      </c>
      <c r="C621" s="4" t="s">
        <v>562</v>
      </c>
      <c r="D621" s="4" t="s">
        <v>563</v>
      </c>
      <c r="E621" s="4" t="s">
        <v>1811</v>
      </c>
      <c r="F621" s="5" t="s">
        <v>845</v>
      </c>
      <c r="G621" s="6">
        <v>45101010</v>
      </c>
      <c r="H621" s="5" t="s">
        <v>1492</v>
      </c>
      <c r="I621" s="5" t="s">
        <v>552</v>
      </c>
      <c r="J621" s="9">
        <v>50203010</v>
      </c>
      <c r="K621" s="10" t="s">
        <v>914</v>
      </c>
    </row>
    <row r="622" spans="1:11" customFormat="1" ht="14.4" x14ac:dyDescent="0.3">
      <c r="A622" s="4" t="s">
        <v>1812</v>
      </c>
      <c r="B622" s="4">
        <v>267450</v>
      </c>
      <c r="C622" s="4" t="s">
        <v>1813</v>
      </c>
      <c r="D622" s="4" t="s">
        <v>1007</v>
      </c>
      <c r="E622" s="4" t="s">
        <v>1814</v>
      </c>
      <c r="F622" s="5" t="s">
        <v>845</v>
      </c>
      <c r="G622" s="6">
        <v>45101010</v>
      </c>
      <c r="H622" s="5" t="s">
        <v>1492</v>
      </c>
      <c r="I622" s="5" t="s">
        <v>552</v>
      </c>
      <c r="J622" s="9">
        <v>50203010</v>
      </c>
      <c r="K622" s="10" t="s">
        <v>914</v>
      </c>
    </row>
    <row r="623" spans="1:11" customFormat="1" ht="14.4" x14ac:dyDescent="0.3">
      <c r="A623" s="4" t="s">
        <v>142</v>
      </c>
      <c r="B623" s="4">
        <v>681117</v>
      </c>
      <c r="C623" s="4" t="s">
        <v>603</v>
      </c>
      <c r="D623" s="4" t="s">
        <v>573</v>
      </c>
      <c r="E623" s="4" t="s">
        <v>143</v>
      </c>
      <c r="F623" s="5" t="s">
        <v>845</v>
      </c>
      <c r="G623" s="6">
        <v>45101010</v>
      </c>
      <c r="H623" s="5" t="s">
        <v>1492</v>
      </c>
      <c r="I623" s="5" t="s">
        <v>552</v>
      </c>
      <c r="J623" s="9">
        <v>50203010</v>
      </c>
      <c r="K623" s="10" t="s">
        <v>914</v>
      </c>
    </row>
    <row r="624" spans="1:11" customFormat="1" ht="14.4" x14ac:dyDescent="0.3">
      <c r="A624" s="4" t="s">
        <v>1815</v>
      </c>
      <c r="B624" s="4">
        <v>354697</v>
      </c>
      <c r="C624" s="4" t="s">
        <v>554</v>
      </c>
      <c r="D624" s="4" t="s">
        <v>555</v>
      </c>
      <c r="E624" s="4" t="s">
        <v>1816</v>
      </c>
      <c r="F624" s="5" t="s">
        <v>845</v>
      </c>
      <c r="G624" s="6">
        <v>45101010</v>
      </c>
      <c r="H624" s="5" t="s">
        <v>1492</v>
      </c>
      <c r="I624" s="5" t="s">
        <v>552</v>
      </c>
      <c r="J624" s="9">
        <v>50203010</v>
      </c>
      <c r="K624" s="10" t="s">
        <v>914</v>
      </c>
    </row>
    <row r="625" spans="1:11" customFormat="1" ht="14.4" x14ac:dyDescent="0.3">
      <c r="A625" s="4" t="s">
        <v>1817</v>
      </c>
      <c r="B625" s="4">
        <v>762169</v>
      </c>
      <c r="C625" s="4" t="s">
        <v>655</v>
      </c>
      <c r="D625" s="4" t="s">
        <v>656</v>
      </c>
      <c r="E625" s="4" t="s">
        <v>1818</v>
      </c>
      <c r="F625" s="5" t="s">
        <v>845</v>
      </c>
      <c r="G625" s="6">
        <v>45101010</v>
      </c>
      <c r="H625" s="5" t="s">
        <v>1492</v>
      </c>
      <c r="I625" s="5" t="s">
        <v>552</v>
      </c>
      <c r="J625" s="9">
        <v>50203010</v>
      </c>
      <c r="K625" s="10" t="s">
        <v>914</v>
      </c>
    </row>
    <row r="626" spans="1:11" customFormat="1" ht="14.4" x14ac:dyDescent="0.3">
      <c r="A626" s="4" t="s">
        <v>1819</v>
      </c>
      <c r="B626" s="4">
        <v>33161</v>
      </c>
      <c r="C626" s="4" t="s">
        <v>568</v>
      </c>
      <c r="D626" s="4" t="s">
        <v>569</v>
      </c>
      <c r="E626" s="4" t="s">
        <v>1820</v>
      </c>
      <c r="F626" s="5" t="s">
        <v>845</v>
      </c>
      <c r="G626" s="6">
        <v>45101010</v>
      </c>
      <c r="H626" s="5" t="s">
        <v>1492</v>
      </c>
      <c r="I626" s="5" t="s">
        <v>552</v>
      </c>
      <c r="J626" s="9">
        <v>50203010</v>
      </c>
      <c r="K626" s="10" t="s">
        <v>914</v>
      </c>
    </row>
    <row r="627" spans="1:11" customFormat="1" ht="14.4" x14ac:dyDescent="0.3">
      <c r="A627" s="4" t="s">
        <v>1821</v>
      </c>
      <c r="B627" s="4">
        <v>270468</v>
      </c>
      <c r="C627" s="4" t="s">
        <v>562</v>
      </c>
      <c r="D627" s="4" t="s">
        <v>563</v>
      </c>
      <c r="E627" s="4" t="s">
        <v>1822</v>
      </c>
      <c r="F627" s="5" t="s">
        <v>845</v>
      </c>
      <c r="G627" s="6">
        <v>45101010</v>
      </c>
      <c r="H627" s="5" t="s">
        <v>1492</v>
      </c>
      <c r="I627" s="5" t="s">
        <v>552</v>
      </c>
      <c r="J627" s="9">
        <v>50203010</v>
      </c>
      <c r="K627" s="10" t="s">
        <v>914</v>
      </c>
    </row>
    <row r="628" spans="1:11" customFormat="1" ht="14.4" x14ac:dyDescent="0.3">
      <c r="A628" s="4" t="s">
        <v>1823</v>
      </c>
      <c r="B628" s="4">
        <v>464662</v>
      </c>
      <c r="C628" s="4" t="s">
        <v>582</v>
      </c>
      <c r="D628" s="4" t="s">
        <v>583</v>
      </c>
      <c r="E628" s="4" t="s">
        <v>1824</v>
      </c>
      <c r="F628" s="5" t="s">
        <v>845</v>
      </c>
      <c r="G628" s="6">
        <v>45101010</v>
      </c>
      <c r="H628" s="5" t="s">
        <v>1492</v>
      </c>
      <c r="I628" s="5" t="s">
        <v>552</v>
      </c>
      <c r="J628" s="9">
        <v>50203010</v>
      </c>
      <c r="K628" s="10" t="s">
        <v>914</v>
      </c>
    </row>
    <row r="629" spans="1:11" customFormat="1" ht="14.4" x14ac:dyDescent="0.3">
      <c r="A629" s="4" t="s">
        <v>1825</v>
      </c>
      <c r="B629" s="4">
        <v>573762</v>
      </c>
      <c r="C629" s="4" t="s">
        <v>945</v>
      </c>
      <c r="D629" s="4" t="s">
        <v>583</v>
      </c>
      <c r="E629" s="4" t="s">
        <v>1826</v>
      </c>
      <c r="F629" s="5" t="s">
        <v>845</v>
      </c>
      <c r="G629" s="6">
        <v>45101010</v>
      </c>
      <c r="H629" s="5" t="s">
        <v>1492</v>
      </c>
      <c r="I629" s="5" t="s">
        <v>552</v>
      </c>
      <c r="J629" s="9">
        <v>50203010</v>
      </c>
      <c r="K629" s="10" t="s">
        <v>914</v>
      </c>
    </row>
    <row r="630" spans="1:11" customFormat="1" ht="14.4" x14ac:dyDescent="0.3">
      <c r="A630" s="4" t="s">
        <v>1827</v>
      </c>
      <c r="B630" s="4">
        <v>43996</v>
      </c>
      <c r="C630" s="4" t="s">
        <v>562</v>
      </c>
      <c r="D630" s="4" t="s">
        <v>563</v>
      </c>
      <c r="E630" s="4" t="s">
        <v>1828</v>
      </c>
      <c r="F630" s="5" t="s">
        <v>845</v>
      </c>
      <c r="G630" s="6">
        <v>45101010</v>
      </c>
      <c r="H630" s="5" t="s">
        <v>1492</v>
      </c>
      <c r="I630" s="5" t="s">
        <v>552</v>
      </c>
      <c r="J630" s="9">
        <v>50203010</v>
      </c>
      <c r="K630" s="10" t="s">
        <v>914</v>
      </c>
    </row>
    <row r="631" spans="1:11" customFormat="1" ht="14.4" x14ac:dyDescent="0.3">
      <c r="A631" s="4" t="s">
        <v>1829</v>
      </c>
      <c r="B631" s="4">
        <v>458932</v>
      </c>
      <c r="C631" s="4" t="s">
        <v>572</v>
      </c>
      <c r="D631" s="4" t="s">
        <v>573</v>
      </c>
      <c r="E631" s="4" t="s">
        <v>1830</v>
      </c>
      <c r="F631" s="5" t="s">
        <v>845</v>
      </c>
      <c r="G631" s="6">
        <v>45101010</v>
      </c>
      <c r="H631" s="5" t="s">
        <v>1492</v>
      </c>
      <c r="I631" s="5" t="s">
        <v>552</v>
      </c>
      <c r="J631" s="9">
        <v>50203010</v>
      </c>
      <c r="K631" s="10" t="s">
        <v>914</v>
      </c>
    </row>
    <row r="632" spans="1:11" customFormat="1" ht="14.4" x14ac:dyDescent="0.3">
      <c r="A632" s="4" t="s">
        <v>1831</v>
      </c>
      <c r="B632" s="4">
        <v>763216</v>
      </c>
      <c r="C632" s="4" t="s">
        <v>568</v>
      </c>
      <c r="D632" s="4" t="s">
        <v>608</v>
      </c>
      <c r="E632" s="4" t="s">
        <v>1832</v>
      </c>
      <c r="F632" s="5" t="s">
        <v>845</v>
      </c>
      <c r="G632" s="6">
        <v>45101010</v>
      </c>
      <c r="H632" s="5" t="s">
        <v>1492</v>
      </c>
      <c r="I632" s="5" t="s">
        <v>552</v>
      </c>
      <c r="J632" s="9">
        <v>50203010</v>
      </c>
      <c r="K632" s="10" t="s">
        <v>914</v>
      </c>
    </row>
    <row r="633" spans="1:11" customFormat="1" ht="14.4" x14ac:dyDescent="0.3">
      <c r="A633" s="4" t="s">
        <v>1833</v>
      </c>
      <c r="B633" s="4">
        <v>37791</v>
      </c>
      <c r="C633" s="4" t="s">
        <v>621</v>
      </c>
      <c r="D633" s="4" t="s">
        <v>622</v>
      </c>
      <c r="E633" s="4" t="s">
        <v>1834</v>
      </c>
      <c r="F633" s="5" t="s">
        <v>845</v>
      </c>
      <c r="G633" s="6">
        <v>45101010</v>
      </c>
      <c r="H633" s="5" t="s">
        <v>1492</v>
      </c>
      <c r="I633" s="5" t="s">
        <v>552</v>
      </c>
      <c r="J633" s="9">
        <v>50203010</v>
      </c>
      <c r="K633" s="10" t="s">
        <v>914</v>
      </c>
    </row>
    <row r="634" spans="1:11" customFormat="1" ht="14.4" x14ac:dyDescent="0.3">
      <c r="A634" s="4" t="s">
        <v>1835</v>
      </c>
      <c r="B634" s="4">
        <v>43605</v>
      </c>
      <c r="C634" s="4" t="s">
        <v>562</v>
      </c>
      <c r="D634" s="4" t="s">
        <v>1836</v>
      </c>
      <c r="E634" s="4" t="s">
        <v>1837</v>
      </c>
      <c r="F634" s="5" t="s">
        <v>845</v>
      </c>
      <c r="G634" s="6">
        <v>45101010</v>
      </c>
      <c r="H634" s="5" t="s">
        <v>1492</v>
      </c>
      <c r="I634" s="5" t="s">
        <v>552</v>
      </c>
      <c r="J634" s="9">
        <v>50203010</v>
      </c>
      <c r="K634" s="10" t="s">
        <v>914</v>
      </c>
    </row>
    <row r="635" spans="1:11" customFormat="1" ht="14.4" x14ac:dyDescent="0.3">
      <c r="A635" s="4" t="s">
        <v>1838</v>
      </c>
      <c r="B635" s="4">
        <v>50979</v>
      </c>
      <c r="C635" s="4" t="s">
        <v>572</v>
      </c>
      <c r="D635" s="4" t="s">
        <v>597</v>
      </c>
      <c r="E635" s="4" t="s">
        <v>1839</v>
      </c>
      <c r="F635" s="5" t="s">
        <v>845</v>
      </c>
      <c r="G635" s="6">
        <v>45101010</v>
      </c>
      <c r="H635" s="5" t="s">
        <v>1492</v>
      </c>
      <c r="I635" s="5" t="s">
        <v>552</v>
      </c>
      <c r="J635" s="9">
        <v>50203010</v>
      </c>
      <c r="K635" s="10" t="s">
        <v>914</v>
      </c>
    </row>
    <row r="636" spans="1:11" customFormat="1" ht="14.4" x14ac:dyDescent="0.3">
      <c r="A636" s="4" t="s">
        <v>1840</v>
      </c>
      <c r="B636" s="4">
        <v>226483</v>
      </c>
      <c r="C636" s="4" t="s">
        <v>568</v>
      </c>
      <c r="D636" s="4" t="s">
        <v>608</v>
      </c>
      <c r="E636" s="4" t="s">
        <v>1841</v>
      </c>
      <c r="F636" s="5" t="s">
        <v>845</v>
      </c>
      <c r="G636" s="6">
        <v>45101010</v>
      </c>
      <c r="H636" s="5" t="s">
        <v>1492</v>
      </c>
      <c r="I636" s="5" t="s">
        <v>552</v>
      </c>
      <c r="J636" s="9">
        <v>50203010</v>
      </c>
      <c r="K636" s="10" t="s">
        <v>914</v>
      </c>
    </row>
    <row r="637" spans="1:11" customFormat="1" ht="14.4" x14ac:dyDescent="0.3">
      <c r="A637" s="4" t="s">
        <v>1842</v>
      </c>
      <c r="B637" s="4">
        <v>277206</v>
      </c>
      <c r="C637" s="4" t="s">
        <v>572</v>
      </c>
      <c r="D637" s="4" t="s">
        <v>627</v>
      </c>
      <c r="E637" s="4" t="s">
        <v>1843</v>
      </c>
      <c r="F637" s="5" t="s">
        <v>845</v>
      </c>
      <c r="G637" s="6">
        <v>45101010</v>
      </c>
      <c r="H637" s="5" t="s">
        <v>1492</v>
      </c>
      <c r="I637" s="5" t="s">
        <v>552</v>
      </c>
      <c r="J637" s="9">
        <v>50203010</v>
      </c>
      <c r="K637" s="10" t="s">
        <v>914</v>
      </c>
    </row>
    <row r="638" spans="1:11" customFormat="1" ht="14.4" x14ac:dyDescent="0.3">
      <c r="A638" s="4" t="s">
        <v>1844</v>
      </c>
      <c r="B638" s="4">
        <v>318539</v>
      </c>
      <c r="C638" s="4" t="s">
        <v>603</v>
      </c>
      <c r="D638" s="4" t="s">
        <v>573</v>
      </c>
      <c r="E638" s="4" t="s">
        <v>1845</v>
      </c>
      <c r="F638" s="5" t="s">
        <v>845</v>
      </c>
      <c r="G638" s="6">
        <v>45101010</v>
      </c>
      <c r="H638" s="5" t="s">
        <v>1492</v>
      </c>
      <c r="I638" s="5" t="s">
        <v>552</v>
      </c>
      <c r="J638" s="9">
        <v>50203010</v>
      </c>
      <c r="K638" s="10" t="s">
        <v>914</v>
      </c>
    </row>
    <row r="639" spans="1:11" customFormat="1" ht="14.4" x14ac:dyDescent="0.3">
      <c r="A639" s="4" t="s">
        <v>512</v>
      </c>
      <c r="B639" s="4">
        <v>212467</v>
      </c>
      <c r="C639" s="4" t="s">
        <v>603</v>
      </c>
      <c r="D639" s="4" t="s">
        <v>573</v>
      </c>
      <c r="E639" s="4" t="s">
        <v>513</v>
      </c>
      <c r="F639" s="5" t="s">
        <v>845</v>
      </c>
      <c r="G639" s="6">
        <v>45101010</v>
      </c>
      <c r="H639" s="5" t="s">
        <v>1492</v>
      </c>
      <c r="I639" s="5" t="s">
        <v>552</v>
      </c>
      <c r="J639" s="9">
        <v>50203010</v>
      </c>
      <c r="K639" s="10" t="s">
        <v>914</v>
      </c>
    </row>
    <row r="640" spans="1:11" customFormat="1" ht="14.4" x14ac:dyDescent="0.3">
      <c r="A640" s="4" t="s">
        <v>1846</v>
      </c>
      <c r="B640" s="4">
        <v>29684</v>
      </c>
      <c r="C640" s="4" t="s">
        <v>582</v>
      </c>
      <c r="D640" s="4" t="s">
        <v>583</v>
      </c>
      <c r="E640" s="4" t="s">
        <v>1847</v>
      </c>
      <c r="F640" s="5" t="s">
        <v>845</v>
      </c>
      <c r="G640" s="6">
        <v>45101010</v>
      </c>
      <c r="H640" s="5" t="s">
        <v>1492</v>
      </c>
      <c r="I640" s="5" t="s">
        <v>552</v>
      </c>
      <c r="J640" s="9">
        <v>50203010</v>
      </c>
      <c r="K640" s="10" t="s">
        <v>914</v>
      </c>
    </row>
    <row r="641" spans="1:11" customFormat="1" ht="14.4" x14ac:dyDescent="0.3">
      <c r="A641" s="4" t="s">
        <v>1848</v>
      </c>
      <c r="B641" s="4">
        <v>44483</v>
      </c>
      <c r="C641" s="4" t="s">
        <v>554</v>
      </c>
      <c r="D641" s="4" t="s">
        <v>555</v>
      </c>
      <c r="E641" s="4" t="s">
        <v>1849</v>
      </c>
      <c r="F641" s="5" t="s">
        <v>845</v>
      </c>
      <c r="G641" s="6">
        <v>45101010</v>
      </c>
      <c r="H641" s="5" t="s">
        <v>1492</v>
      </c>
      <c r="I641" s="5" t="s">
        <v>552</v>
      </c>
      <c r="J641" s="9">
        <v>50203010</v>
      </c>
      <c r="K641" s="10" t="s">
        <v>914</v>
      </c>
    </row>
    <row r="642" spans="1:11" customFormat="1" ht="14.4" x14ac:dyDescent="0.3">
      <c r="A642" s="4" t="s">
        <v>1850</v>
      </c>
      <c r="B642" s="4">
        <v>349015</v>
      </c>
      <c r="C642" s="4" t="s">
        <v>554</v>
      </c>
      <c r="D642" s="4" t="s">
        <v>1023</v>
      </c>
      <c r="E642" s="4" t="s">
        <v>1851</v>
      </c>
      <c r="F642" s="5" t="s">
        <v>845</v>
      </c>
      <c r="G642" s="6">
        <v>45101010</v>
      </c>
      <c r="H642" s="5" t="s">
        <v>1492</v>
      </c>
      <c r="I642" s="5" t="s">
        <v>552</v>
      </c>
      <c r="J642" s="9">
        <v>50203010</v>
      </c>
      <c r="K642" s="10" t="s">
        <v>914</v>
      </c>
    </row>
    <row r="643" spans="1:11" customFormat="1" ht="14.4" x14ac:dyDescent="0.3">
      <c r="A643" s="4" t="s">
        <v>1852</v>
      </c>
      <c r="B643" s="4">
        <v>38608</v>
      </c>
      <c r="C643" s="4" t="s">
        <v>621</v>
      </c>
      <c r="D643" s="4" t="s">
        <v>646</v>
      </c>
      <c r="E643" s="4" t="s">
        <v>1853</v>
      </c>
      <c r="F643" s="5" t="s">
        <v>845</v>
      </c>
      <c r="G643" s="6">
        <v>45101010</v>
      </c>
      <c r="H643" s="5" t="s">
        <v>1492</v>
      </c>
      <c r="I643" s="5" t="s">
        <v>552</v>
      </c>
      <c r="J643" s="9">
        <v>50203010</v>
      </c>
      <c r="K643" s="10" t="s">
        <v>914</v>
      </c>
    </row>
    <row r="644" spans="1:11" customFormat="1" ht="14.4" x14ac:dyDescent="0.3">
      <c r="A644" s="4" t="s">
        <v>1854</v>
      </c>
      <c r="B644" s="4">
        <v>576107</v>
      </c>
      <c r="C644" s="4" t="s">
        <v>799</v>
      </c>
      <c r="D644" s="4" t="s">
        <v>800</v>
      </c>
      <c r="E644" s="4" t="s">
        <v>1855</v>
      </c>
      <c r="F644" s="5" t="s">
        <v>845</v>
      </c>
      <c r="G644" s="6">
        <v>45101010</v>
      </c>
      <c r="H644" s="5" t="s">
        <v>1492</v>
      </c>
      <c r="I644" s="5" t="s">
        <v>552</v>
      </c>
      <c r="J644" s="9">
        <v>50203010</v>
      </c>
      <c r="K644" s="10" t="s">
        <v>914</v>
      </c>
    </row>
    <row r="645" spans="1:11" customFormat="1" ht="14.4" x14ac:dyDescent="0.3">
      <c r="A645" s="4" t="s">
        <v>1856</v>
      </c>
      <c r="B645" s="4">
        <v>31106</v>
      </c>
      <c r="C645" s="4" t="s">
        <v>572</v>
      </c>
      <c r="D645" s="4" t="s">
        <v>573</v>
      </c>
      <c r="E645" s="4" t="s">
        <v>1857</v>
      </c>
      <c r="F645" s="5" t="s">
        <v>845</v>
      </c>
      <c r="G645" s="6">
        <v>45101010</v>
      </c>
      <c r="H645" s="5" t="s">
        <v>1492</v>
      </c>
      <c r="I645" s="5" t="s">
        <v>552</v>
      </c>
      <c r="J645" s="9">
        <v>50203010</v>
      </c>
      <c r="K645" s="10" t="s">
        <v>914</v>
      </c>
    </row>
    <row r="646" spans="1:11" customFormat="1" ht="14.4" x14ac:dyDescent="0.3">
      <c r="A646" s="4" t="s">
        <v>1858</v>
      </c>
      <c r="B646" s="4">
        <v>786617</v>
      </c>
      <c r="C646" s="4" t="s">
        <v>572</v>
      </c>
      <c r="D646" s="4" t="s">
        <v>627</v>
      </c>
      <c r="E646" s="4" t="s">
        <v>1859</v>
      </c>
      <c r="F646" s="5" t="s">
        <v>845</v>
      </c>
      <c r="G646" s="6">
        <v>45101010</v>
      </c>
      <c r="H646" s="5" t="s">
        <v>1492</v>
      </c>
      <c r="I646" s="5" t="s">
        <v>552</v>
      </c>
      <c r="J646" s="9">
        <v>50203010</v>
      </c>
      <c r="K646" s="10" t="s">
        <v>914</v>
      </c>
    </row>
    <row r="647" spans="1:11" customFormat="1" ht="14.4" x14ac:dyDescent="0.3">
      <c r="A647" s="4" t="s">
        <v>1860</v>
      </c>
      <c r="B647" s="4">
        <v>32049</v>
      </c>
      <c r="C647" s="4" t="s">
        <v>572</v>
      </c>
      <c r="D647" s="4" t="s">
        <v>573</v>
      </c>
      <c r="E647" s="4" t="s">
        <v>1861</v>
      </c>
      <c r="F647" s="5" t="s">
        <v>845</v>
      </c>
      <c r="G647" s="6">
        <v>45101010</v>
      </c>
      <c r="H647" s="5" t="s">
        <v>1492</v>
      </c>
      <c r="I647" s="5" t="s">
        <v>552</v>
      </c>
      <c r="J647" s="9">
        <v>50203010</v>
      </c>
      <c r="K647" s="10" t="s">
        <v>914</v>
      </c>
    </row>
    <row r="648" spans="1:11" customFormat="1" ht="14.4" x14ac:dyDescent="0.3">
      <c r="A648" s="4" t="s">
        <v>1862</v>
      </c>
      <c r="B648" s="4">
        <v>359532</v>
      </c>
      <c r="C648" s="4" t="s">
        <v>757</v>
      </c>
      <c r="D648" s="4" t="s">
        <v>758</v>
      </c>
      <c r="E648" s="4" t="s">
        <v>1863</v>
      </c>
      <c r="F648" s="5" t="s">
        <v>845</v>
      </c>
      <c r="G648" s="6">
        <v>45101010</v>
      </c>
      <c r="H648" s="5" t="s">
        <v>1492</v>
      </c>
      <c r="I648" s="5" t="s">
        <v>552</v>
      </c>
      <c r="J648" s="9">
        <v>50203010</v>
      </c>
      <c r="K648" s="10" t="s">
        <v>914</v>
      </c>
    </row>
    <row r="649" spans="1:11" customFormat="1" ht="14.4" x14ac:dyDescent="0.3">
      <c r="A649" s="4" t="s">
        <v>1864</v>
      </c>
      <c r="B649" s="4">
        <v>812339</v>
      </c>
      <c r="C649" s="4" t="s">
        <v>562</v>
      </c>
      <c r="D649" s="4" t="s">
        <v>563</v>
      </c>
      <c r="E649" s="4" t="s">
        <v>1865</v>
      </c>
      <c r="F649" s="5" t="s">
        <v>845</v>
      </c>
      <c r="G649" s="6">
        <v>45101010</v>
      </c>
      <c r="H649" s="5" t="s">
        <v>1492</v>
      </c>
      <c r="I649" s="5" t="s">
        <v>552</v>
      </c>
      <c r="J649" s="9">
        <v>50203010</v>
      </c>
      <c r="K649" s="10" t="s">
        <v>914</v>
      </c>
    </row>
    <row r="650" spans="1:11" customFormat="1" ht="14.4" x14ac:dyDescent="0.3">
      <c r="A650" s="4" t="s">
        <v>1866</v>
      </c>
      <c r="B650" s="4">
        <v>760027</v>
      </c>
      <c r="C650" s="4" t="s">
        <v>596</v>
      </c>
      <c r="D650" s="4" t="s">
        <v>1867</v>
      </c>
      <c r="E650" s="4" t="s">
        <v>1868</v>
      </c>
      <c r="F650" s="5" t="s">
        <v>845</v>
      </c>
      <c r="G650" s="6">
        <v>45101010</v>
      </c>
      <c r="H650" s="5" t="s">
        <v>1492</v>
      </c>
      <c r="I650" s="5" t="s">
        <v>552</v>
      </c>
      <c r="J650" s="9">
        <v>50203010</v>
      </c>
      <c r="K650" s="10" t="s">
        <v>914</v>
      </c>
    </row>
    <row r="651" spans="1:11" customFormat="1" ht="14.4" x14ac:dyDescent="0.3">
      <c r="A651" s="4" t="s">
        <v>1869</v>
      </c>
      <c r="B651" s="4">
        <v>42819</v>
      </c>
      <c r="C651" s="4" t="s">
        <v>572</v>
      </c>
      <c r="D651" s="4" t="s">
        <v>597</v>
      </c>
      <c r="E651" s="4" t="s">
        <v>1870</v>
      </c>
      <c r="F651" s="5" t="s">
        <v>845</v>
      </c>
      <c r="G651" s="6">
        <v>45101010</v>
      </c>
      <c r="H651" s="5" t="s">
        <v>1492</v>
      </c>
      <c r="I651" s="5" t="s">
        <v>552</v>
      </c>
      <c r="J651" s="9">
        <v>50203010</v>
      </c>
      <c r="K651" s="10" t="s">
        <v>914</v>
      </c>
    </row>
    <row r="652" spans="1:11" customFormat="1" ht="14.4" x14ac:dyDescent="0.3">
      <c r="A652" s="4" t="s">
        <v>1871</v>
      </c>
      <c r="B652" s="4">
        <v>270992</v>
      </c>
      <c r="C652" s="4" t="s">
        <v>603</v>
      </c>
      <c r="D652" s="4" t="s">
        <v>573</v>
      </c>
      <c r="E652" s="4" t="s">
        <v>1872</v>
      </c>
      <c r="F652" s="5" t="s">
        <v>845</v>
      </c>
      <c r="G652" s="6">
        <v>45101010</v>
      </c>
      <c r="H652" s="5" t="s">
        <v>1492</v>
      </c>
      <c r="I652" s="5" t="s">
        <v>552</v>
      </c>
      <c r="J652" s="9">
        <v>50203010</v>
      </c>
      <c r="K652" s="10" t="s">
        <v>914</v>
      </c>
    </row>
    <row r="653" spans="1:11" customFormat="1" ht="14.4" x14ac:dyDescent="0.3">
      <c r="A653" s="4" t="s">
        <v>1873</v>
      </c>
      <c r="B653" s="4">
        <v>355467</v>
      </c>
      <c r="C653" s="4" t="s">
        <v>572</v>
      </c>
      <c r="D653" s="4" t="s">
        <v>597</v>
      </c>
      <c r="E653" s="4" t="s">
        <v>1874</v>
      </c>
      <c r="F653" s="5" t="s">
        <v>845</v>
      </c>
      <c r="G653" s="6">
        <v>45101010</v>
      </c>
      <c r="H653" s="5" t="s">
        <v>1492</v>
      </c>
      <c r="I653" s="5" t="s">
        <v>552</v>
      </c>
      <c r="J653" s="9">
        <v>50203010</v>
      </c>
      <c r="K653" s="10" t="s">
        <v>914</v>
      </c>
    </row>
    <row r="654" spans="1:11" customFormat="1" ht="14.4" x14ac:dyDescent="0.3">
      <c r="A654" s="4" t="s">
        <v>1875</v>
      </c>
      <c r="B654" s="4">
        <v>40838</v>
      </c>
      <c r="C654" s="4" t="s">
        <v>603</v>
      </c>
      <c r="D654" s="4" t="s">
        <v>573</v>
      </c>
      <c r="E654" s="4" t="s">
        <v>1876</v>
      </c>
      <c r="F654" s="5" t="s">
        <v>845</v>
      </c>
      <c r="G654" s="6">
        <v>45101010</v>
      </c>
      <c r="H654" s="5" t="s">
        <v>1492</v>
      </c>
      <c r="I654" s="5" t="s">
        <v>552</v>
      </c>
      <c r="J654" s="9">
        <v>50203010</v>
      </c>
      <c r="K654" s="10" t="s">
        <v>914</v>
      </c>
    </row>
    <row r="655" spans="1:11" customFormat="1" ht="14.4" x14ac:dyDescent="0.3">
      <c r="A655" s="4" t="s">
        <v>1877</v>
      </c>
      <c r="B655" s="4">
        <v>738930</v>
      </c>
      <c r="C655" s="4" t="s">
        <v>799</v>
      </c>
      <c r="D655" s="4" t="s">
        <v>573</v>
      </c>
      <c r="E655" s="4" t="s">
        <v>1878</v>
      </c>
      <c r="F655" s="5" t="s">
        <v>845</v>
      </c>
      <c r="G655" s="6">
        <v>45101010</v>
      </c>
      <c r="H655" s="5" t="s">
        <v>1492</v>
      </c>
      <c r="I655" s="5" t="s">
        <v>552</v>
      </c>
      <c r="J655" s="9">
        <v>50203010</v>
      </c>
      <c r="K655" s="10" t="s">
        <v>914</v>
      </c>
    </row>
    <row r="656" spans="1:11" customFormat="1" ht="14.4" x14ac:dyDescent="0.3">
      <c r="A656" s="4" t="s">
        <v>101</v>
      </c>
      <c r="B656" s="4">
        <v>352094</v>
      </c>
      <c r="C656" s="4" t="s">
        <v>603</v>
      </c>
      <c r="D656" s="4" t="s">
        <v>573</v>
      </c>
      <c r="E656" s="4" t="s">
        <v>1879</v>
      </c>
      <c r="F656" s="5" t="s">
        <v>845</v>
      </c>
      <c r="G656" s="6">
        <v>45101010</v>
      </c>
      <c r="H656" s="5" t="s">
        <v>1492</v>
      </c>
      <c r="I656" s="5" t="s">
        <v>552</v>
      </c>
      <c r="J656" s="9">
        <v>50203010</v>
      </c>
      <c r="K656" s="10" t="s">
        <v>914</v>
      </c>
    </row>
    <row r="657" spans="1:11" customFormat="1" ht="14.4" x14ac:dyDescent="0.3">
      <c r="A657" s="4" t="s">
        <v>65</v>
      </c>
      <c r="B657" s="4">
        <v>339852</v>
      </c>
      <c r="C657" s="4" t="s">
        <v>603</v>
      </c>
      <c r="D657" s="4" t="s">
        <v>627</v>
      </c>
      <c r="E657" s="4" t="s">
        <v>66</v>
      </c>
      <c r="F657" s="5" t="s">
        <v>845</v>
      </c>
      <c r="G657" s="6">
        <v>45101010</v>
      </c>
      <c r="H657" s="5" t="s">
        <v>1492</v>
      </c>
      <c r="I657" s="5" t="s">
        <v>552</v>
      </c>
      <c r="J657" s="9">
        <v>50203010</v>
      </c>
      <c r="K657" s="10" t="s">
        <v>914</v>
      </c>
    </row>
    <row r="658" spans="1:11" customFormat="1" ht="14.4" x14ac:dyDescent="0.3">
      <c r="A658" s="4" t="s">
        <v>1880</v>
      </c>
      <c r="B658" s="4">
        <v>351408</v>
      </c>
      <c r="C658" s="4" t="s">
        <v>572</v>
      </c>
      <c r="D658" s="4" t="s">
        <v>573</v>
      </c>
      <c r="E658" s="4" t="s">
        <v>1881</v>
      </c>
      <c r="F658" s="5" t="s">
        <v>845</v>
      </c>
      <c r="G658" s="6">
        <v>45101010</v>
      </c>
      <c r="H658" s="5" t="s">
        <v>1492</v>
      </c>
      <c r="I658" s="5" t="s">
        <v>552</v>
      </c>
      <c r="J658" s="9">
        <v>50203010</v>
      </c>
      <c r="K658" s="10" t="s">
        <v>914</v>
      </c>
    </row>
    <row r="659" spans="1:11" customFormat="1" ht="14.4" x14ac:dyDescent="0.3">
      <c r="A659" s="4" t="s">
        <v>1882</v>
      </c>
      <c r="B659" s="4">
        <v>571357</v>
      </c>
      <c r="C659" s="4" t="s">
        <v>621</v>
      </c>
      <c r="D659" s="4" t="s">
        <v>646</v>
      </c>
      <c r="E659" s="4" t="s">
        <v>1883</v>
      </c>
      <c r="F659" s="5" t="s">
        <v>845</v>
      </c>
      <c r="G659" s="6">
        <v>45101010</v>
      </c>
      <c r="H659" s="5" t="s">
        <v>1492</v>
      </c>
      <c r="I659" s="5" t="s">
        <v>552</v>
      </c>
      <c r="J659" s="9">
        <v>50203010</v>
      </c>
      <c r="K659" s="10" t="s">
        <v>914</v>
      </c>
    </row>
    <row r="660" spans="1:11" customFormat="1" ht="14.4" x14ac:dyDescent="0.3">
      <c r="A660" s="4" t="s">
        <v>1884</v>
      </c>
      <c r="B660" s="4">
        <v>485417</v>
      </c>
      <c r="C660" s="4" t="s">
        <v>1198</v>
      </c>
      <c r="D660" s="4" t="s">
        <v>1199</v>
      </c>
      <c r="E660" s="4" t="s">
        <v>1885</v>
      </c>
      <c r="F660" s="5" t="s">
        <v>845</v>
      </c>
      <c r="G660" s="6">
        <v>45101010</v>
      </c>
      <c r="H660" s="5" t="s">
        <v>1492</v>
      </c>
      <c r="I660" s="5" t="s">
        <v>552</v>
      </c>
      <c r="J660" s="9">
        <v>50203010</v>
      </c>
      <c r="K660" s="10" t="s">
        <v>914</v>
      </c>
    </row>
    <row r="661" spans="1:11" customFormat="1" ht="14.4" x14ac:dyDescent="0.3">
      <c r="A661" s="4" t="s">
        <v>1886</v>
      </c>
      <c r="B661" s="4">
        <v>44337</v>
      </c>
      <c r="C661" s="4" t="s">
        <v>799</v>
      </c>
      <c r="D661" s="4" t="s">
        <v>800</v>
      </c>
      <c r="E661" s="4" t="s">
        <v>1887</v>
      </c>
      <c r="F661" s="5" t="s">
        <v>845</v>
      </c>
      <c r="G661" s="6">
        <v>45101010</v>
      </c>
      <c r="H661" s="5" t="s">
        <v>1492</v>
      </c>
      <c r="I661" s="5" t="s">
        <v>552</v>
      </c>
      <c r="J661" s="9">
        <v>50203010</v>
      </c>
      <c r="K661" s="10" t="s">
        <v>914</v>
      </c>
    </row>
    <row r="662" spans="1:11" x14ac:dyDescent="0.25">
      <c r="A662" s="4" t="s">
        <v>1888</v>
      </c>
      <c r="B662" s="4">
        <v>351197</v>
      </c>
      <c r="C662" s="4" t="s">
        <v>1889</v>
      </c>
      <c r="D662" s="4" t="s">
        <v>555</v>
      </c>
      <c r="E662" s="4" t="s">
        <v>1890</v>
      </c>
      <c r="F662" s="5" t="s">
        <v>845</v>
      </c>
      <c r="G662" s="6">
        <v>45101010</v>
      </c>
      <c r="H662" s="5" t="s">
        <v>1492</v>
      </c>
      <c r="I662" s="5" t="s">
        <v>552</v>
      </c>
      <c r="J662" s="9">
        <v>50203010</v>
      </c>
      <c r="K662" s="10" t="s">
        <v>914</v>
      </c>
    </row>
    <row r="663" spans="1:11" customFormat="1" ht="14.4" x14ac:dyDescent="0.3">
      <c r="A663" s="4" t="s">
        <v>1891</v>
      </c>
      <c r="B663" s="4">
        <v>29775</v>
      </c>
      <c r="C663" s="4" t="s">
        <v>603</v>
      </c>
      <c r="D663" s="4" t="s">
        <v>627</v>
      </c>
      <c r="E663" s="4" t="s">
        <v>1892</v>
      </c>
      <c r="F663" s="5" t="s">
        <v>845</v>
      </c>
      <c r="G663" s="6">
        <v>45101010</v>
      </c>
      <c r="H663" s="5" t="s">
        <v>1492</v>
      </c>
      <c r="I663" s="5" t="s">
        <v>552</v>
      </c>
      <c r="J663" s="9">
        <v>50203010</v>
      </c>
      <c r="K663" s="10" t="s">
        <v>914</v>
      </c>
    </row>
    <row r="664" spans="1:11" customFormat="1" ht="14.4" x14ac:dyDescent="0.3">
      <c r="A664" s="4" t="s">
        <v>1893</v>
      </c>
      <c r="B664" s="4">
        <v>29451</v>
      </c>
      <c r="C664" s="4" t="s">
        <v>562</v>
      </c>
      <c r="D664" s="4" t="s">
        <v>563</v>
      </c>
      <c r="E664" s="4" t="s">
        <v>1894</v>
      </c>
      <c r="F664" s="5" t="s">
        <v>845</v>
      </c>
      <c r="G664" s="6">
        <v>45101010</v>
      </c>
      <c r="H664" s="5" t="s">
        <v>1492</v>
      </c>
      <c r="I664" s="5" t="s">
        <v>552</v>
      </c>
      <c r="J664" s="9">
        <v>50203010</v>
      </c>
      <c r="K664" s="10" t="s">
        <v>914</v>
      </c>
    </row>
    <row r="665" spans="1:11" customFormat="1" ht="14.4" x14ac:dyDescent="0.3">
      <c r="A665" s="4" t="s">
        <v>1895</v>
      </c>
      <c r="B665" s="4">
        <v>358817</v>
      </c>
      <c r="C665" s="4" t="s">
        <v>1166</v>
      </c>
      <c r="D665" s="4" t="s">
        <v>1088</v>
      </c>
      <c r="E665" s="4" t="s">
        <v>1896</v>
      </c>
      <c r="F665" s="5" t="s">
        <v>845</v>
      </c>
      <c r="G665" s="6">
        <v>45101010</v>
      </c>
      <c r="H665" s="5" t="s">
        <v>1492</v>
      </c>
      <c r="I665" s="5" t="s">
        <v>552</v>
      </c>
      <c r="J665" s="9">
        <v>50203010</v>
      </c>
      <c r="K665" s="10" t="s">
        <v>914</v>
      </c>
    </row>
    <row r="666" spans="1:11" customFormat="1" ht="14.4" x14ac:dyDescent="0.3">
      <c r="A666" s="4" t="s">
        <v>1897</v>
      </c>
      <c r="B666" s="4">
        <v>208718</v>
      </c>
      <c r="C666" s="4" t="s">
        <v>568</v>
      </c>
      <c r="D666" s="4" t="s">
        <v>608</v>
      </c>
      <c r="E666" s="4" t="s">
        <v>1898</v>
      </c>
      <c r="F666" s="5" t="s">
        <v>845</v>
      </c>
      <c r="G666" s="6">
        <v>45101010</v>
      </c>
      <c r="H666" s="5" t="s">
        <v>1492</v>
      </c>
      <c r="I666" s="5" t="s">
        <v>552</v>
      </c>
      <c r="J666" s="9">
        <v>50203010</v>
      </c>
      <c r="K666" s="10" t="s">
        <v>914</v>
      </c>
    </row>
    <row r="667" spans="1:11" customFormat="1" ht="14.4" x14ac:dyDescent="0.3">
      <c r="A667" s="4" t="s">
        <v>300</v>
      </c>
      <c r="B667" s="4">
        <v>291199</v>
      </c>
      <c r="C667" s="4" t="s">
        <v>603</v>
      </c>
      <c r="D667" s="4" t="s">
        <v>627</v>
      </c>
      <c r="E667" s="4" t="s">
        <v>301</v>
      </c>
      <c r="F667" s="5" t="s">
        <v>845</v>
      </c>
      <c r="G667" s="6">
        <v>45101010</v>
      </c>
      <c r="H667" s="5" t="s">
        <v>1492</v>
      </c>
      <c r="I667" s="5" t="s">
        <v>552</v>
      </c>
      <c r="J667" s="9">
        <v>50203010</v>
      </c>
      <c r="K667" s="10" t="s">
        <v>914</v>
      </c>
    </row>
    <row r="668" spans="1:11" customFormat="1" ht="14.4" x14ac:dyDescent="0.3">
      <c r="A668" s="4" t="s">
        <v>1899</v>
      </c>
      <c r="B668" s="4">
        <v>312719</v>
      </c>
      <c r="C668" s="4" t="s">
        <v>572</v>
      </c>
      <c r="D668" s="4" t="s">
        <v>573</v>
      </c>
      <c r="E668" s="4" t="s">
        <v>1900</v>
      </c>
      <c r="F668" s="5" t="s">
        <v>845</v>
      </c>
      <c r="G668" s="6">
        <v>45101010</v>
      </c>
      <c r="H668" s="5" t="s">
        <v>1492</v>
      </c>
      <c r="I668" s="5" t="s">
        <v>552</v>
      </c>
      <c r="J668" s="9">
        <v>50203010</v>
      </c>
      <c r="K668" s="10" t="s">
        <v>914</v>
      </c>
    </row>
    <row r="669" spans="1:11" customFormat="1" ht="14.4" x14ac:dyDescent="0.3">
      <c r="A669" s="4" t="s">
        <v>1901</v>
      </c>
      <c r="B669" s="4">
        <v>41745</v>
      </c>
      <c r="C669" s="4" t="s">
        <v>562</v>
      </c>
      <c r="D669" s="4" t="s">
        <v>563</v>
      </c>
      <c r="E669" s="4" t="s">
        <v>1902</v>
      </c>
      <c r="F669" s="5" t="s">
        <v>845</v>
      </c>
      <c r="G669" s="6">
        <v>45101010</v>
      </c>
      <c r="H669" s="5" t="s">
        <v>1492</v>
      </c>
      <c r="I669" s="5" t="s">
        <v>552</v>
      </c>
      <c r="J669" s="9">
        <v>50203010</v>
      </c>
      <c r="K669" s="10" t="s">
        <v>914</v>
      </c>
    </row>
    <row r="670" spans="1:11" customFormat="1" ht="14.4" x14ac:dyDescent="0.3">
      <c r="A670" s="4" t="s">
        <v>1903</v>
      </c>
      <c r="B670" s="4">
        <v>345532</v>
      </c>
      <c r="C670" s="4" t="s">
        <v>562</v>
      </c>
      <c r="D670" s="4" t="s">
        <v>563</v>
      </c>
      <c r="E670" s="4" t="s">
        <v>1904</v>
      </c>
      <c r="F670" s="5" t="s">
        <v>845</v>
      </c>
      <c r="G670" s="6">
        <v>45101010</v>
      </c>
      <c r="H670" s="5" t="s">
        <v>1492</v>
      </c>
      <c r="I670" s="5" t="s">
        <v>552</v>
      </c>
      <c r="J670" s="9">
        <v>50203010</v>
      </c>
      <c r="K670" s="10" t="s">
        <v>914</v>
      </c>
    </row>
    <row r="671" spans="1:11" customFormat="1" ht="14.4" x14ac:dyDescent="0.3">
      <c r="A671" s="4" t="s">
        <v>275</v>
      </c>
      <c r="B671" s="4">
        <v>278030</v>
      </c>
      <c r="C671" s="4" t="s">
        <v>603</v>
      </c>
      <c r="D671" s="4" t="s">
        <v>573</v>
      </c>
      <c r="E671" s="4" t="s">
        <v>276</v>
      </c>
      <c r="F671" s="5" t="s">
        <v>845</v>
      </c>
      <c r="G671" s="6">
        <v>45101010</v>
      </c>
      <c r="H671" s="5" t="s">
        <v>1492</v>
      </c>
      <c r="I671" s="5" t="s">
        <v>552</v>
      </c>
      <c r="J671" s="9">
        <v>50203010</v>
      </c>
      <c r="K671" s="10" t="s">
        <v>914</v>
      </c>
    </row>
    <row r="672" spans="1:11" customFormat="1" ht="14.4" x14ac:dyDescent="0.3">
      <c r="A672" s="4" t="s">
        <v>138</v>
      </c>
      <c r="B672" s="11">
        <v>525032</v>
      </c>
      <c r="C672" s="4" t="s">
        <v>603</v>
      </c>
      <c r="D672" s="4" t="s">
        <v>573</v>
      </c>
      <c r="E672" s="4" t="s">
        <v>139</v>
      </c>
      <c r="F672" s="5" t="s">
        <v>845</v>
      </c>
      <c r="G672" s="6">
        <v>45101010</v>
      </c>
      <c r="H672" s="5" t="s">
        <v>1492</v>
      </c>
      <c r="I672" s="5" t="s">
        <v>552</v>
      </c>
      <c r="J672" s="9">
        <v>50203010</v>
      </c>
      <c r="K672" s="10" t="s">
        <v>914</v>
      </c>
    </row>
    <row r="673" spans="1:11" x14ac:dyDescent="0.25">
      <c r="A673" s="4" t="s">
        <v>1905</v>
      </c>
      <c r="B673" s="4">
        <v>352493</v>
      </c>
      <c r="C673" s="4" t="s">
        <v>554</v>
      </c>
      <c r="D673" s="4" t="s">
        <v>555</v>
      </c>
      <c r="E673" s="4" t="s">
        <v>1906</v>
      </c>
      <c r="F673" s="5" t="s">
        <v>845</v>
      </c>
      <c r="G673" s="6">
        <v>45101010</v>
      </c>
      <c r="H673" s="5" t="s">
        <v>1492</v>
      </c>
      <c r="I673" s="5" t="s">
        <v>552</v>
      </c>
      <c r="J673" s="9">
        <v>50203010</v>
      </c>
      <c r="K673" s="10" t="s">
        <v>914</v>
      </c>
    </row>
    <row r="674" spans="1:11" customFormat="1" ht="14.4" x14ac:dyDescent="0.3">
      <c r="A674" s="4" t="s">
        <v>1907</v>
      </c>
      <c r="B674" s="4">
        <v>359307</v>
      </c>
      <c r="C674" s="4" t="s">
        <v>572</v>
      </c>
      <c r="D674" s="4" t="s">
        <v>627</v>
      </c>
      <c r="E674" s="4" t="s">
        <v>1908</v>
      </c>
      <c r="F674" s="5" t="s">
        <v>845</v>
      </c>
      <c r="G674" s="6">
        <v>45101010</v>
      </c>
      <c r="H674" s="5" t="s">
        <v>1492</v>
      </c>
      <c r="I674" s="5" t="s">
        <v>550</v>
      </c>
      <c r="J674" s="9">
        <v>25502020</v>
      </c>
      <c r="K674" s="10" t="s">
        <v>925</v>
      </c>
    </row>
    <row r="675" spans="1:11" customFormat="1" ht="14.4" x14ac:dyDescent="0.3">
      <c r="A675" s="4" t="s">
        <v>1909</v>
      </c>
      <c r="B675" s="4">
        <v>750260</v>
      </c>
      <c r="C675" s="4" t="s">
        <v>562</v>
      </c>
      <c r="D675" s="4" t="s">
        <v>563</v>
      </c>
      <c r="E675" s="4" t="s">
        <v>1910</v>
      </c>
      <c r="F675" s="5" t="s">
        <v>845</v>
      </c>
      <c r="G675" s="6">
        <v>45101010</v>
      </c>
      <c r="H675" s="5" t="s">
        <v>1492</v>
      </c>
      <c r="I675" s="5" t="s">
        <v>550</v>
      </c>
      <c r="J675" s="9">
        <v>25502020</v>
      </c>
      <c r="K675" s="10" t="s">
        <v>925</v>
      </c>
    </row>
    <row r="676" spans="1:11" customFormat="1" ht="14.4" x14ac:dyDescent="0.3">
      <c r="A676" s="4" t="s">
        <v>1911</v>
      </c>
      <c r="B676" s="4">
        <v>485817</v>
      </c>
      <c r="C676" s="4" t="s">
        <v>572</v>
      </c>
      <c r="D676" s="4" t="s">
        <v>573</v>
      </c>
      <c r="E676" s="4" t="s">
        <v>1912</v>
      </c>
      <c r="F676" s="5" t="s">
        <v>845</v>
      </c>
      <c r="G676" s="6">
        <v>45101010</v>
      </c>
      <c r="H676" s="5" t="s">
        <v>1492</v>
      </c>
      <c r="I676" s="5" t="s">
        <v>550</v>
      </c>
      <c r="J676" s="9">
        <v>25502020</v>
      </c>
      <c r="K676" s="10" t="s">
        <v>925</v>
      </c>
    </row>
    <row r="677" spans="1:11" customFormat="1" ht="14.4" x14ac:dyDescent="0.3">
      <c r="A677" s="4" t="s">
        <v>1913</v>
      </c>
      <c r="B677" s="4">
        <v>44348</v>
      </c>
      <c r="C677" s="4" t="s">
        <v>562</v>
      </c>
      <c r="D677" s="4" t="s">
        <v>563</v>
      </c>
      <c r="E677" s="4" t="s">
        <v>1914</v>
      </c>
      <c r="F677" s="5" t="s">
        <v>845</v>
      </c>
      <c r="G677" s="6">
        <v>45101010</v>
      </c>
      <c r="H677" s="5" t="s">
        <v>1492</v>
      </c>
      <c r="I677" s="5" t="s">
        <v>550</v>
      </c>
      <c r="J677" s="9">
        <v>25502020</v>
      </c>
      <c r="K677" s="10" t="s">
        <v>925</v>
      </c>
    </row>
    <row r="678" spans="1:11" customFormat="1" ht="14.4" x14ac:dyDescent="0.3">
      <c r="A678" s="4" t="s">
        <v>1915</v>
      </c>
      <c r="B678" s="4">
        <v>758324</v>
      </c>
      <c r="C678" s="4" t="s">
        <v>799</v>
      </c>
      <c r="D678" s="4" t="s">
        <v>800</v>
      </c>
      <c r="E678" s="4" t="s">
        <v>1916</v>
      </c>
      <c r="F678" s="5" t="s">
        <v>845</v>
      </c>
      <c r="G678" s="6">
        <v>45101010</v>
      </c>
      <c r="H678" s="5" t="s">
        <v>1492</v>
      </c>
      <c r="I678" s="5" t="s">
        <v>550</v>
      </c>
      <c r="J678" s="9">
        <v>25502020</v>
      </c>
      <c r="K678" s="10" t="s">
        <v>925</v>
      </c>
    </row>
    <row r="679" spans="1:11" customFormat="1" ht="14.4" x14ac:dyDescent="0.3">
      <c r="A679" s="4" t="s">
        <v>452</v>
      </c>
      <c r="B679" s="4">
        <v>26067</v>
      </c>
      <c r="C679" s="4" t="s">
        <v>603</v>
      </c>
      <c r="D679" s="4" t="s">
        <v>573</v>
      </c>
      <c r="E679" s="4" t="s">
        <v>453</v>
      </c>
      <c r="F679" s="5" t="s">
        <v>845</v>
      </c>
      <c r="G679" s="6">
        <v>45101010</v>
      </c>
      <c r="H679" s="5" t="s">
        <v>1492</v>
      </c>
      <c r="I679" s="5" t="s">
        <v>550</v>
      </c>
      <c r="J679" s="9">
        <v>25502020</v>
      </c>
      <c r="K679" s="10" t="s">
        <v>925</v>
      </c>
    </row>
    <row r="680" spans="1:11" customFormat="1" ht="14.4" x14ac:dyDescent="0.3">
      <c r="A680" s="4" t="s">
        <v>1917</v>
      </c>
      <c r="B680" s="4">
        <v>306844</v>
      </c>
      <c r="C680" s="4" t="s">
        <v>562</v>
      </c>
      <c r="D680" s="4" t="s">
        <v>563</v>
      </c>
      <c r="E680" s="4" t="s">
        <v>1918</v>
      </c>
      <c r="F680" s="5" t="s">
        <v>845</v>
      </c>
      <c r="G680" s="6">
        <v>45101010</v>
      </c>
      <c r="H680" s="5" t="s">
        <v>1492</v>
      </c>
      <c r="I680" s="5" t="s">
        <v>550</v>
      </c>
      <c r="J680" s="9">
        <v>25502020</v>
      </c>
      <c r="K680" s="10" t="s">
        <v>925</v>
      </c>
    </row>
    <row r="681" spans="1:11" customFormat="1" ht="14.4" x14ac:dyDescent="0.3">
      <c r="A681" s="4" t="s">
        <v>123</v>
      </c>
      <c r="B681" s="4">
        <v>484362</v>
      </c>
      <c r="C681" s="4" t="s">
        <v>603</v>
      </c>
      <c r="D681" s="4" t="s">
        <v>573</v>
      </c>
      <c r="E681" s="4" t="s">
        <v>124</v>
      </c>
      <c r="F681" s="5" t="s">
        <v>845</v>
      </c>
      <c r="G681" s="6">
        <v>45101010</v>
      </c>
      <c r="H681" s="5" t="s">
        <v>1492</v>
      </c>
      <c r="I681" s="5" t="s">
        <v>550</v>
      </c>
      <c r="J681" s="9">
        <v>25502020</v>
      </c>
      <c r="K681" s="10" t="s">
        <v>925</v>
      </c>
    </row>
    <row r="682" spans="1:11" customFormat="1" ht="14.4" x14ac:dyDescent="0.3">
      <c r="A682" s="4" t="s">
        <v>1919</v>
      </c>
      <c r="B682" s="4">
        <v>211433</v>
      </c>
      <c r="C682" s="4" t="s">
        <v>572</v>
      </c>
      <c r="D682" s="4" t="s">
        <v>600</v>
      </c>
      <c r="E682" s="4" t="s">
        <v>1920</v>
      </c>
      <c r="F682" s="5" t="s">
        <v>845</v>
      </c>
      <c r="G682" s="6">
        <v>45101010</v>
      </c>
      <c r="H682" s="5" t="s">
        <v>1492</v>
      </c>
      <c r="I682" s="5" t="s">
        <v>550</v>
      </c>
      <c r="J682" s="9">
        <v>25502020</v>
      </c>
      <c r="K682" s="10" t="s">
        <v>925</v>
      </c>
    </row>
    <row r="683" spans="1:11" customFormat="1" ht="14.4" x14ac:dyDescent="0.3">
      <c r="A683" s="4" t="s">
        <v>1921</v>
      </c>
      <c r="B683" s="4">
        <v>267152</v>
      </c>
      <c r="C683" s="4" t="s">
        <v>596</v>
      </c>
      <c r="D683" s="4" t="s">
        <v>597</v>
      </c>
      <c r="E683" s="4" t="s">
        <v>1922</v>
      </c>
      <c r="F683" s="5" t="s">
        <v>845</v>
      </c>
      <c r="G683" s="6">
        <v>45101010</v>
      </c>
      <c r="H683" s="5" t="s">
        <v>1492</v>
      </c>
      <c r="I683" s="5" t="s">
        <v>550</v>
      </c>
      <c r="J683" s="9">
        <v>25502020</v>
      </c>
      <c r="K683" s="10" t="s">
        <v>925</v>
      </c>
    </row>
    <row r="684" spans="1:11" customFormat="1" ht="14.4" x14ac:dyDescent="0.3">
      <c r="A684" s="4" t="s">
        <v>1923</v>
      </c>
      <c r="B684" s="4">
        <v>345703</v>
      </c>
      <c r="C684" s="4" t="s">
        <v>582</v>
      </c>
      <c r="D684" s="4" t="s">
        <v>583</v>
      </c>
      <c r="E684" s="4" t="s">
        <v>1924</v>
      </c>
      <c r="F684" s="5" t="s">
        <v>845</v>
      </c>
      <c r="G684" s="6">
        <v>45101010</v>
      </c>
      <c r="H684" s="5" t="s">
        <v>1492</v>
      </c>
      <c r="I684" s="5" t="s">
        <v>550</v>
      </c>
      <c r="J684" s="9">
        <v>25502020</v>
      </c>
      <c r="K684" s="10" t="s">
        <v>925</v>
      </c>
    </row>
    <row r="685" spans="1:11" customFormat="1" ht="14.4" x14ac:dyDescent="0.3">
      <c r="A685" s="4" t="s">
        <v>1925</v>
      </c>
      <c r="B685" s="4">
        <v>711028</v>
      </c>
      <c r="C685" s="4" t="s">
        <v>554</v>
      </c>
      <c r="D685" s="4" t="s">
        <v>555</v>
      </c>
      <c r="E685" s="4" t="s">
        <v>1926</v>
      </c>
      <c r="F685" s="5" t="s">
        <v>845</v>
      </c>
      <c r="G685" s="6">
        <v>45101010</v>
      </c>
      <c r="H685" s="5" t="s">
        <v>1492</v>
      </c>
      <c r="I685" s="5" t="s">
        <v>550</v>
      </c>
      <c r="J685" s="9">
        <v>25502020</v>
      </c>
      <c r="K685" s="10" t="s">
        <v>925</v>
      </c>
    </row>
    <row r="686" spans="1:11" customFormat="1" ht="14.4" x14ac:dyDescent="0.3">
      <c r="A686" s="4" t="s">
        <v>495</v>
      </c>
      <c r="B686" s="4">
        <v>351346</v>
      </c>
      <c r="C686" s="4" t="s">
        <v>603</v>
      </c>
      <c r="D686" s="4" t="s">
        <v>627</v>
      </c>
      <c r="E686" s="4" t="s">
        <v>496</v>
      </c>
      <c r="F686" s="5" t="s">
        <v>845</v>
      </c>
      <c r="G686" s="6">
        <v>45101010</v>
      </c>
      <c r="H686" s="5" t="s">
        <v>1492</v>
      </c>
      <c r="I686" s="5" t="s">
        <v>550</v>
      </c>
      <c r="J686" s="9">
        <v>25502020</v>
      </c>
      <c r="K686" s="10" t="s">
        <v>925</v>
      </c>
    </row>
    <row r="687" spans="1:11" customFormat="1" ht="14.4" x14ac:dyDescent="0.3">
      <c r="A687" s="4" t="s">
        <v>1927</v>
      </c>
      <c r="B687" s="4">
        <v>291297</v>
      </c>
      <c r="C687" s="4" t="s">
        <v>562</v>
      </c>
      <c r="D687" s="4" t="s">
        <v>563</v>
      </c>
      <c r="E687" s="4" t="s">
        <v>1928</v>
      </c>
      <c r="F687" s="5" t="s">
        <v>845</v>
      </c>
      <c r="G687" s="6">
        <v>45101010</v>
      </c>
      <c r="H687" s="5" t="s">
        <v>1492</v>
      </c>
      <c r="I687" s="5" t="s">
        <v>550</v>
      </c>
      <c r="J687" s="9">
        <v>25502020</v>
      </c>
      <c r="K687" s="10" t="s">
        <v>925</v>
      </c>
    </row>
    <row r="688" spans="1:11" x14ac:dyDescent="0.25">
      <c r="A688" s="4" t="s">
        <v>1929</v>
      </c>
      <c r="B688" s="4">
        <v>442857</v>
      </c>
      <c r="C688" s="4" t="s">
        <v>655</v>
      </c>
      <c r="D688" s="4" t="s">
        <v>656</v>
      </c>
      <c r="E688" s="4" t="s">
        <v>1930</v>
      </c>
      <c r="F688" s="5" t="s">
        <v>845</v>
      </c>
      <c r="G688" s="6">
        <v>45101010</v>
      </c>
      <c r="H688" s="5" t="s">
        <v>1492</v>
      </c>
      <c r="I688" s="5" t="s">
        <v>550</v>
      </c>
      <c r="J688" s="9">
        <v>25502020</v>
      </c>
      <c r="K688" s="10" t="s">
        <v>925</v>
      </c>
    </row>
    <row r="689" spans="1:11" customFormat="1" ht="14.4" x14ac:dyDescent="0.3">
      <c r="A689" s="4" t="s">
        <v>1931</v>
      </c>
      <c r="B689" s="4">
        <v>484262</v>
      </c>
      <c r="C689" s="4" t="s">
        <v>572</v>
      </c>
      <c r="D689" s="4" t="s">
        <v>573</v>
      </c>
      <c r="E689" s="4" t="s">
        <v>1932</v>
      </c>
      <c r="F689" s="5" t="s">
        <v>845</v>
      </c>
      <c r="G689" s="6">
        <v>45101010</v>
      </c>
      <c r="H689" s="5" t="s">
        <v>1492</v>
      </c>
      <c r="I689" s="5" t="s">
        <v>550</v>
      </c>
      <c r="J689" s="9">
        <v>25502020</v>
      </c>
      <c r="K689" s="10" t="s">
        <v>925</v>
      </c>
    </row>
    <row r="690" spans="1:11" customFormat="1" ht="14.4" x14ac:dyDescent="0.3">
      <c r="A690" s="4" t="s">
        <v>1933</v>
      </c>
      <c r="B690" s="4">
        <v>351361</v>
      </c>
      <c r="C690" s="4" t="s">
        <v>554</v>
      </c>
      <c r="D690" s="4" t="s">
        <v>555</v>
      </c>
      <c r="E690" s="4" t="s">
        <v>1934</v>
      </c>
      <c r="F690" s="5" t="s">
        <v>845</v>
      </c>
      <c r="G690" s="6">
        <v>45101010</v>
      </c>
      <c r="H690" s="5" t="s">
        <v>1492</v>
      </c>
      <c r="I690" s="5" t="s">
        <v>550</v>
      </c>
      <c r="J690" s="9">
        <v>25502020</v>
      </c>
      <c r="K690" s="10" t="s">
        <v>925</v>
      </c>
    </row>
    <row r="691" spans="1:11" customFormat="1" ht="14.4" x14ac:dyDescent="0.3">
      <c r="A691" s="4" t="s">
        <v>1935</v>
      </c>
      <c r="B691" s="4">
        <v>33205</v>
      </c>
      <c r="C691" s="4" t="s">
        <v>621</v>
      </c>
      <c r="D691" s="4" t="s">
        <v>646</v>
      </c>
      <c r="E691" s="4" t="s">
        <v>1936</v>
      </c>
      <c r="F691" s="5" t="s">
        <v>845</v>
      </c>
      <c r="G691" s="6">
        <v>45101010</v>
      </c>
      <c r="H691" s="5" t="s">
        <v>1492</v>
      </c>
      <c r="I691" s="5" t="s">
        <v>550</v>
      </c>
      <c r="J691" s="9">
        <v>25502020</v>
      </c>
      <c r="K691" s="10" t="s">
        <v>925</v>
      </c>
    </row>
    <row r="692" spans="1:11" customFormat="1" ht="14.4" x14ac:dyDescent="0.3">
      <c r="A692" s="4" t="s">
        <v>1937</v>
      </c>
      <c r="B692" s="4">
        <v>270942</v>
      </c>
      <c r="C692" s="4" t="s">
        <v>603</v>
      </c>
      <c r="D692" s="4" t="s">
        <v>627</v>
      </c>
      <c r="E692" s="4" t="s">
        <v>1938</v>
      </c>
      <c r="F692" s="5" t="s">
        <v>845</v>
      </c>
      <c r="G692" s="6">
        <v>45101010</v>
      </c>
      <c r="H692" s="5" t="s">
        <v>1492</v>
      </c>
      <c r="I692" s="5" t="s">
        <v>550</v>
      </c>
      <c r="J692" s="9">
        <v>25502020</v>
      </c>
      <c r="K692" s="10" t="s">
        <v>925</v>
      </c>
    </row>
    <row r="693" spans="1:11" customFormat="1" ht="14.4" x14ac:dyDescent="0.3">
      <c r="A693" s="4" t="s">
        <v>1939</v>
      </c>
      <c r="B693" s="4">
        <v>351411</v>
      </c>
      <c r="C693" s="4" t="s">
        <v>572</v>
      </c>
      <c r="D693" s="4" t="s">
        <v>627</v>
      </c>
      <c r="E693" s="4" t="s">
        <v>1940</v>
      </c>
      <c r="F693" s="5" t="s">
        <v>845</v>
      </c>
      <c r="G693" s="6">
        <v>45101010</v>
      </c>
      <c r="H693" s="5" t="s">
        <v>1492</v>
      </c>
      <c r="I693" s="5" t="s">
        <v>550</v>
      </c>
      <c r="J693" s="9">
        <v>25502020</v>
      </c>
      <c r="K693" s="10" t="s">
        <v>925</v>
      </c>
    </row>
    <row r="694" spans="1:11" customFormat="1" ht="14.4" x14ac:dyDescent="0.3">
      <c r="A694" s="4" t="s">
        <v>1941</v>
      </c>
      <c r="B694" s="4">
        <v>43168</v>
      </c>
      <c r="C694" s="4" t="s">
        <v>603</v>
      </c>
      <c r="D694" s="4" t="s">
        <v>573</v>
      </c>
      <c r="E694" s="4" t="s">
        <v>1942</v>
      </c>
      <c r="F694" s="5" t="s">
        <v>845</v>
      </c>
      <c r="G694" s="6">
        <v>45101010</v>
      </c>
      <c r="H694" s="5" t="s">
        <v>1492</v>
      </c>
      <c r="I694" s="5" t="s">
        <v>550</v>
      </c>
      <c r="J694" s="9">
        <v>25502020</v>
      </c>
      <c r="K694" s="10" t="s">
        <v>925</v>
      </c>
    </row>
    <row r="695" spans="1:11" customFormat="1" ht="14.4" x14ac:dyDescent="0.3">
      <c r="A695" s="4" t="s">
        <v>1943</v>
      </c>
      <c r="B695" s="4">
        <v>358972</v>
      </c>
      <c r="C695" s="4" t="s">
        <v>562</v>
      </c>
      <c r="D695" s="4" t="s">
        <v>563</v>
      </c>
      <c r="E695" s="4" t="s">
        <v>1944</v>
      </c>
      <c r="F695" s="5" t="s">
        <v>845</v>
      </c>
      <c r="G695" s="6">
        <v>45101010</v>
      </c>
      <c r="H695" s="5" t="s">
        <v>1492</v>
      </c>
      <c r="I695" s="5" t="s">
        <v>550</v>
      </c>
      <c r="J695" s="9">
        <v>25502020</v>
      </c>
      <c r="K695" s="10" t="s">
        <v>925</v>
      </c>
    </row>
    <row r="696" spans="1:11" customFormat="1" ht="14.4" x14ac:dyDescent="0.3">
      <c r="A696" s="4" t="s">
        <v>1945</v>
      </c>
      <c r="B696" s="4">
        <v>46622</v>
      </c>
      <c r="C696" s="4" t="s">
        <v>1003</v>
      </c>
      <c r="D696" s="4" t="s">
        <v>573</v>
      </c>
      <c r="E696" s="4" t="s">
        <v>1946</v>
      </c>
      <c r="F696" s="5" t="s">
        <v>845</v>
      </c>
      <c r="G696" s="6">
        <v>45101010</v>
      </c>
      <c r="H696" s="5" t="s">
        <v>1492</v>
      </c>
      <c r="I696" s="5" t="s">
        <v>550</v>
      </c>
      <c r="J696" s="9">
        <v>25502020</v>
      </c>
      <c r="K696" s="10" t="s">
        <v>925</v>
      </c>
    </row>
    <row r="697" spans="1:11" customFormat="1" ht="14.4" x14ac:dyDescent="0.3">
      <c r="A697" s="4" t="s">
        <v>1947</v>
      </c>
      <c r="B697" s="4">
        <v>45011</v>
      </c>
      <c r="C697" s="4" t="s">
        <v>554</v>
      </c>
      <c r="D697" s="4" t="s">
        <v>555</v>
      </c>
      <c r="E697" s="4" t="s">
        <v>1948</v>
      </c>
      <c r="F697" s="5" t="s">
        <v>845</v>
      </c>
      <c r="G697" s="6">
        <v>45101010</v>
      </c>
      <c r="H697" s="5" t="s">
        <v>1492</v>
      </c>
      <c r="I697" s="5" t="s">
        <v>550</v>
      </c>
      <c r="J697" s="9">
        <v>25502020</v>
      </c>
      <c r="K697" s="10" t="s">
        <v>925</v>
      </c>
    </row>
    <row r="698" spans="1:11" customFormat="1" ht="14.4" x14ac:dyDescent="0.3">
      <c r="A698" s="4" t="s">
        <v>1949</v>
      </c>
      <c r="B698" s="4">
        <v>759846</v>
      </c>
      <c r="C698" s="4" t="s">
        <v>572</v>
      </c>
      <c r="D698" s="4" t="s">
        <v>573</v>
      </c>
      <c r="E698" s="4" t="s">
        <v>1950</v>
      </c>
      <c r="F698" s="5" t="s">
        <v>845</v>
      </c>
      <c r="G698" s="6">
        <v>45101010</v>
      </c>
      <c r="H698" s="5" t="s">
        <v>1492</v>
      </c>
      <c r="I698" s="5" t="s">
        <v>550</v>
      </c>
      <c r="J698" s="9">
        <v>25502020</v>
      </c>
      <c r="K698" s="10" t="s">
        <v>925</v>
      </c>
    </row>
    <row r="699" spans="1:11" customFormat="1" ht="14.4" x14ac:dyDescent="0.3">
      <c r="A699" s="4" t="s">
        <v>1951</v>
      </c>
      <c r="B699" s="4">
        <v>747253</v>
      </c>
      <c r="C699" s="4" t="s">
        <v>603</v>
      </c>
      <c r="D699" s="4" t="s">
        <v>1023</v>
      </c>
      <c r="E699" s="4" t="s">
        <v>1952</v>
      </c>
      <c r="F699" s="5" t="s">
        <v>845</v>
      </c>
      <c r="G699" s="6">
        <v>45101010</v>
      </c>
      <c r="H699" s="5" t="s">
        <v>1492</v>
      </c>
      <c r="I699" s="5" t="s">
        <v>550</v>
      </c>
      <c r="J699" s="9">
        <v>25502020</v>
      </c>
      <c r="K699" s="10" t="s">
        <v>925</v>
      </c>
    </row>
    <row r="700" spans="1:11" x14ac:dyDescent="0.25">
      <c r="A700" s="4" t="s">
        <v>1953</v>
      </c>
      <c r="B700" s="4">
        <v>226750</v>
      </c>
      <c r="C700" s="4" t="s">
        <v>861</v>
      </c>
      <c r="D700" s="4" t="s">
        <v>862</v>
      </c>
      <c r="E700" s="4" t="s">
        <v>1954</v>
      </c>
      <c r="F700" s="5" t="s">
        <v>845</v>
      </c>
      <c r="G700" s="6">
        <v>45101010</v>
      </c>
      <c r="H700" s="5" t="s">
        <v>1492</v>
      </c>
      <c r="I700" s="5" t="s">
        <v>550</v>
      </c>
      <c r="J700" s="9">
        <v>25502020</v>
      </c>
      <c r="K700" s="10" t="s">
        <v>925</v>
      </c>
    </row>
    <row r="701" spans="1:11" customFormat="1" ht="14.4" x14ac:dyDescent="0.3">
      <c r="A701" s="4" t="s">
        <v>1955</v>
      </c>
      <c r="B701" s="4">
        <v>270997</v>
      </c>
      <c r="C701" s="4" t="s">
        <v>568</v>
      </c>
      <c r="D701" s="4" t="s">
        <v>573</v>
      </c>
      <c r="E701" s="4" t="s">
        <v>1956</v>
      </c>
      <c r="F701" s="5" t="s">
        <v>845</v>
      </c>
      <c r="G701" s="6">
        <v>45101010</v>
      </c>
      <c r="H701" s="5" t="s">
        <v>1492</v>
      </c>
      <c r="I701" s="5" t="s">
        <v>550</v>
      </c>
      <c r="J701" s="9">
        <v>25502020</v>
      </c>
      <c r="K701" s="10" t="s">
        <v>925</v>
      </c>
    </row>
    <row r="702" spans="1:11" x14ac:dyDescent="0.25">
      <c r="A702" s="4" t="s">
        <v>524</v>
      </c>
      <c r="B702" s="4">
        <v>351077</v>
      </c>
      <c r="C702" s="4" t="s">
        <v>603</v>
      </c>
      <c r="D702" s="4" t="s">
        <v>627</v>
      </c>
      <c r="E702" s="4" t="s">
        <v>525</v>
      </c>
      <c r="F702" s="5" t="s">
        <v>845</v>
      </c>
      <c r="G702" s="6">
        <v>45101010</v>
      </c>
      <c r="H702" s="5" t="s">
        <v>1492</v>
      </c>
      <c r="I702" s="5" t="s">
        <v>550</v>
      </c>
      <c r="J702" s="9">
        <v>25502020</v>
      </c>
      <c r="K702" s="10" t="s">
        <v>925</v>
      </c>
    </row>
    <row r="703" spans="1:11" x14ac:dyDescent="0.25">
      <c r="A703" s="4" t="s">
        <v>1957</v>
      </c>
      <c r="B703" s="4">
        <v>749504</v>
      </c>
      <c r="C703" s="4" t="s">
        <v>568</v>
      </c>
      <c r="D703" s="4" t="s">
        <v>569</v>
      </c>
      <c r="E703" s="4" t="s">
        <v>1958</v>
      </c>
      <c r="F703" s="5" t="s">
        <v>845</v>
      </c>
      <c r="G703" s="6">
        <v>45101010</v>
      </c>
      <c r="H703" s="5" t="s">
        <v>1492</v>
      </c>
      <c r="I703" s="5" t="s">
        <v>550</v>
      </c>
      <c r="J703" s="9">
        <v>25502020</v>
      </c>
      <c r="K703" s="10" t="s">
        <v>925</v>
      </c>
    </row>
    <row r="704" spans="1:11" customFormat="1" ht="14.4" x14ac:dyDescent="0.3">
      <c r="A704" s="4" t="s">
        <v>1959</v>
      </c>
      <c r="B704" s="4">
        <v>746536</v>
      </c>
      <c r="C704" s="4" t="s">
        <v>582</v>
      </c>
      <c r="D704" s="4" t="s">
        <v>583</v>
      </c>
      <c r="E704" s="4" t="s">
        <v>1960</v>
      </c>
      <c r="F704" s="5" t="s">
        <v>845</v>
      </c>
      <c r="G704" s="6">
        <v>45101010</v>
      </c>
      <c r="H704" s="5" t="s">
        <v>1492</v>
      </c>
      <c r="I704" s="5" t="s">
        <v>550</v>
      </c>
      <c r="J704" s="9">
        <v>25502020</v>
      </c>
      <c r="K704" s="10" t="s">
        <v>925</v>
      </c>
    </row>
    <row r="705" spans="1:11" customFormat="1" ht="14.4" x14ac:dyDescent="0.3">
      <c r="A705" s="4" t="s">
        <v>1961</v>
      </c>
      <c r="B705" s="4">
        <v>31931</v>
      </c>
      <c r="C705" s="4" t="s">
        <v>655</v>
      </c>
      <c r="D705" s="4" t="s">
        <v>1023</v>
      </c>
      <c r="E705" s="4" t="s">
        <v>1962</v>
      </c>
      <c r="F705" s="5" t="s">
        <v>845</v>
      </c>
      <c r="G705" s="6">
        <v>45101010</v>
      </c>
      <c r="H705" s="5" t="s">
        <v>1492</v>
      </c>
      <c r="I705" s="5" t="s">
        <v>550</v>
      </c>
      <c r="J705" s="9">
        <v>25502020</v>
      </c>
      <c r="K705" s="10" t="s">
        <v>925</v>
      </c>
    </row>
    <row r="706" spans="1:11" customFormat="1" ht="14.4" x14ac:dyDescent="0.3">
      <c r="A706" s="4" t="s">
        <v>1963</v>
      </c>
      <c r="B706" s="4">
        <v>51179</v>
      </c>
      <c r="C706" s="4" t="s">
        <v>603</v>
      </c>
      <c r="D706" s="4" t="s">
        <v>573</v>
      </c>
      <c r="E706" s="4" t="s">
        <v>1964</v>
      </c>
      <c r="F706" s="5" t="s">
        <v>845</v>
      </c>
      <c r="G706" s="6">
        <v>45101010</v>
      </c>
      <c r="H706" s="5" t="s">
        <v>1492</v>
      </c>
      <c r="I706" s="5" t="s">
        <v>550</v>
      </c>
      <c r="J706" s="9">
        <v>25502020</v>
      </c>
      <c r="K706" s="10" t="s">
        <v>925</v>
      </c>
    </row>
    <row r="707" spans="1:11" customFormat="1" ht="14.4" x14ac:dyDescent="0.3">
      <c r="A707" s="4" t="s">
        <v>1965</v>
      </c>
      <c r="B707" s="4">
        <v>360132</v>
      </c>
      <c r="C707" s="4" t="s">
        <v>799</v>
      </c>
      <c r="D707" s="4" t="s">
        <v>800</v>
      </c>
      <c r="E707" s="4" t="s">
        <v>1966</v>
      </c>
      <c r="F707" s="5" t="s">
        <v>845</v>
      </c>
      <c r="G707" s="6">
        <v>45101010</v>
      </c>
      <c r="H707" s="5" t="s">
        <v>1492</v>
      </c>
      <c r="I707" s="5" t="s">
        <v>550</v>
      </c>
      <c r="J707" s="9">
        <v>25502020</v>
      </c>
      <c r="K707" s="10" t="s">
        <v>925</v>
      </c>
    </row>
    <row r="708" spans="1:11" customFormat="1" ht="14.4" x14ac:dyDescent="0.3">
      <c r="A708" s="4" t="s">
        <v>33</v>
      </c>
      <c r="B708" s="4">
        <v>307813</v>
      </c>
      <c r="C708" s="4" t="s">
        <v>603</v>
      </c>
      <c r="D708" s="4" t="s">
        <v>627</v>
      </c>
      <c r="E708" s="4" t="s">
        <v>34</v>
      </c>
      <c r="F708" s="5" t="s">
        <v>845</v>
      </c>
      <c r="G708" s="6">
        <v>45101010</v>
      </c>
      <c r="H708" s="5" t="s">
        <v>1492</v>
      </c>
      <c r="I708" s="5" t="s">
        <v>550</v>
      </c>
      <c r="J708" s="9">
        <v>25502020</v>
      </c>
      <c r="K708" s="10" t="s">
        <v>925</v>
      </c>
    </row>
    <row r="709" spans="1:11" customFormat="1" ht="14.4" x14ac:dyDescent="0.3">
      <c r="A709" s="4" t="s">
        <v>1967</v>
      </c>
      <c r="B709" s="4">
        <v>32360</v>
      </c>
      <c r="C709" s="4" t="s">
        <v>596</v>
      </c>
      <c r="D709" s="4" t="s">
        <v>597</v>
      </c>
      <c r="E709" s="4" t="s">
        <v>1968</v>
      </c>
      <c r="F709" s="5" t="s">
        <v>845</v>
      </c>
      <c r="G709" s="6">
        <v>45101010</v>
      </c>
      <c r="H709" s="5" t="s">
        <v>1492</v>
      </c>
      <c r="I709" s="5" t="s">
        <v>550</v>
      </c>
      <c r="J709" s="9">
        <v>25502020</v>
      </c>
      <c r="K709" s="10" t="s">
        <v>925</v>
      </c>
    </row>
    <row r="710" spans="1:11" customFormat="1" ht="14.4" x14ac:dyDescent="0.3">
      <c r="A710" s="4" t="s">
        <v>470</v>
      </c>
      <c r="B710" s="4">
        <v>28525</v>
      </c>
      <c r="C710" s="4" t="s">
        <v>603</v>
      </c>
      <c r="D710" s="4" t="s">
        <v>573</v>
      </c>
      <c r="E710" s="4" t="s">
        <v>471</v>
      </c>
      <c r="F710" s="5" t="s">
        <v>845</v>
      </c>
      <c r="G710" s="6">
        <v>45101010</v>
      </c>
      <c r="H710" s="5" t="s">
        <v>1492</v>
      </c>
      <c r="I710" s="5" t="s">
        <v>550</v>
      </c>
      <c r="J710" s="9">
        <v>25502020</v>
      </c>
      <c r="K710" s="10" t="s">
        <v>925</v>
      </c>
    </row>
    <row r="711" spans="1:11" customFormat="1" ht="14.4" x14ac:dyDescent="0.3">
      <c r="A711" s="4" t="s">
        <v>1969</v>
      </c>
      <c r="B711" s="4">
        <v>737530</v>
      </c>
      <c r="C711" s="4" t="s">
        <v>1166</v>
      </c>
      <c r="D711" s="4" t="s">
        <v>1167</v>
      </c>
      <c r="E711" s="4" t="s">
        <v>1970</v>
      </c>
      <c r="F711" s="5" t="s">
        <v>845</v>
      </c>
      <c r="G711" s="6">
        <v>45101010</v>
      </c>
      <c r="H711" s="5" t="s">
        <v>1492</v>
      </c>
      <c r="I711" s="5" t="s">
        <v>550</v>
      </c>
      <c r="J711" s="9">
        <v>25502020</v>
      </c>
      <c r="K711" s="10" t="s">
        <v>925</v>
      </c>
    </row>
    <row r="712" spans="1:11" x14ac:dyDescent="0.25">
      <c r="A712" s="4" t="s">
        <v>1971</v>
      </c>
      <c r="B712" s="4">
        <v>227717</v>
      </c>
      <c r="C712" s="4" t="s">
        <v>572</v>
      </c>
      <c r="D712" s="4" t="s">
        <v>600</v>
      </c>
      <c r="E712" s="4" t="s">
        <v>1972</v>
      </c>
      <c r="F712" s="5" t="s">
        <v>845</v>
      </c>
      <c r="G712" s="6">
        <v>45101010</v>
      </c>
      <c r="H712" s="5" t="s">
        <v>1492</v>
      </c>
      <c r="I712" s="5" t="s">
        <v>550</v>
      </c>
      <c r="J712" s="9">
        <v>25502020</v>
      </c>
      <c r="K712" s="10" t="s">
        <v>925</v>
      </c>
    </row>
    <row r="713" spans="1:11" customFormat="1" ht="14.4" x14ac:dyDescent="0.3">
      <c r="A713" s="4" t="s">
        <v>1973</v>
      </c>
      <c r="B713" s="4">
        <v>276952</v>
      </c>
      <c r="C713" s="4" t="s">
        <v>572</v>
      </c>
      <c r="D713" s="4" t="s">
        <v>573</v>
      </c>
      <c r="E713" s="4" t="s">
        <v>1974</v>
      </c>
      <c r="F713" s="5" t="s">
        <v>845</v>
      </c>
      <c r="G713" s="6">
        <v>45101010</v>
      </c>
      <c r="H713" s="5" t="s">
        <v>1492</v>
      </c>
      <c r="I713" s="5" t="s">
        <v>845</v>
      </c>
      <c r="J713" s="9">
        <v>45102030</v>
      </c>
      <c r="K713" s="10" t="s">
        <v>928</v>
      </c>
    </row>
    <row r="714" spans="1:11" customFormat="1" ht="14.4" x14ac:dyDescent="0.3">
      <c r="A714" s="4" t="s">
        <v>479</v>
      </c>
      <c r="B714" s="4">
        <v>29170</v>
      </c>
      <c r="C714" s="4" t="s">
        <v>603</v>
      </c>
      <c r="D714" s="4" t="s">
        <v>573</v>
      </c>
      <c r="E714" s="4" t="s">
        <v>480</v>
      </c>
      <c r="F714" s="5" t="s">
        <v>845</v>
      </c>
      <c r="G714" s="6">
        <v>45101010</v>
      </c>
      <c r="H714" s="5" t="s">
        <v>1492</v>
      </c>
      <c r="I714" s="5" t="s">
        <v>845</v>
      </c>
      <c r="J714" s="9">
        <v>45102030</v>
      </c>
      <c r="K714" s="10" t="s">
        <v>928</v>
      </c>
    </row>
    <row r="715" spans="1:11" customFormat="1" ht="14.4" x14ac:dyDescent="0.3">
      <c r="A715" s="4" t="s">
        <v>1975</v>
      </c>
      <c r="B715" s="4">
        <v>29680</v>
      </c>
      <c r="C715" s="4" t="s">
        <v>582</v>
      </c>
      <c r="D715" s="4" t="s">
        <v>583</v>
      </c>
      <c r="E715" s="4" t="s">
        <v>1976</v>
      </c>
      <c r="F715" s="5" t="s">
        <v>845</v>
      </c>
      <c r="G715" s="6">
        <v>45101010</v>
      </c>
      <c r="H715" s="5" t="s">
        <v>1492</v>
      </c>
      <c r="I715" s="5" t="s">
        <v>845</v>
      </c>
      <c r="J715" s="9">
        <v>45102030</v>
      </c>
      <c r="K715" s="10" t="s">
        <v>928</v>
      </c>
    </row>
    <row r="716" spans="1:11" customFormat="1" ht="14.4" x14ac:dyDescent="0.3">
      <c r="A716" s="4" t="s">
        <v>1977</v>
      </c>
      <c r="B716" s="4">
        <v>346379</v>
      </c>
      <c r="C716" s="4" t="s">
        <v>572</v>
      </c>
      <c r="D716" s="4" t="s">
        <v>600</v>
      </c>
      <c r="E716" s="4" t="s">
        <v>1978</v>
      </c>
      <c r="F716" s="5" t="s">
        <v>845</v>
      </c>
      <c r="G716" s="6">
        <v>45101010</v>
      </c>
      <c r="H716" s="5" t="s">
        <v>1492</v>
      </c>
      <c r="I716" s="5" t="s">
        <v>845</v>
      </c>
      <c r="J716" s="9">
        <v>45102030</v>
      </c>
      <c r="K716" s="10" t="s">
        <v>928</v>
      </c>
    </row>
    <row r="717" spans="1:11" x14ac:dyDescent="0.25">
      <c r="A717" s="4" t="s">
        <v>1979</v>
      </c>
      <c r="B717" s="4">
        <v>284627</v>
      </c>
      <c r="C717" s="4" t="s">
        <v>603</v>
      </c>
      <c r="D717" s="4" t="s">
        <v>573</v>
      </c>
      <c r="E717" s="4" t="s">
        <v>1980</v>
      </c>
      <c r="F717" s="5" t="s">
        <v>845</v>
      </c>
      <c r="G717" s="6">
        <v>45101010</v>
      </c>
      <c r="H717" s="5" t="s">
        <v>1492</v>
      </c>
      <c r="I717" s="5" t="s">
        <v>845</v>
      </c>
      <c r="J717" s="9">
        <v>45102030</v>
      </c>
      <c r="K717" s="10" t="s">
        <v>928</v>
      </c>
    </row>
    <row r="718" spans="1:11" customFormat="1" ht="14.4" x14ac:dyDescent="0.3">
      <c r="A718" s="4" t="s">
        <v>1981</v>
      </c>
      <c r="B718" s="4">
        <v>812761</v>
      </c>
      <c r="C718" s="4" t="s">
        <v>603</v>
      </c>
      <c r="D718" s="4" t="s">
        <v>583</v>
      </c>
      <c r="E718" s="4" t="s">
        <v>1982</v>
      </c>
      <c r="F718" s="5" t="s">
        <v>845</v>
      </c>
      <c r="G718" s="6">
        <v>45101010</v>
      </c>
      <c r="H718" s="5" t="s">
        <v>1492</v>
      </c>
      <c r="I718" s="5" t="s">
        <v>845</v>
      </c>
      <c r="J718" s="9">
        <v>45102030</v>
      </c>
      <c r="K718" s="10" t="s">
        <v>928</v>
      </c>
    </row>
    <row r="719" spans="1:11" customFormat="1" ht="14.4" x14ac:dyDescent="0.3">
      <c r="A719" s="4" t="s">
        <v>1983</v>
      </c>
      <c r="B719" s="4">
        <v>811914</v>
      </c>
      <c r="C719" s="4" t="s">
        <v>621</v>
      </c>
      <c r="D719" s="4" t="s">
        <v>646</v>
      </c>
      <c r="E719" s="4" t="s">
        <v>1984</v>
      </c>
      <c r="F719" s="5" t="s">
        <v>845</v>
      </c>
      <c r="G719" s="6">
        <v>45101010</v>
      </c>
      <c r="H719" s="5" t="s">
        <v>1492</v>
      </c>
      <c r="I719" s="5" t="s">
        <v>845</v>
      </c>
      <c r="J719" s="9">
        <v>45102030</v>
      </c>
      <c r="K719" s="10" t="s">
        <v>928</v>
      </c>
    </row>
    <row r="720" spans="1:11" customFormat="1" ht="14.4" x14ac:dyDescent="0.3">
      <c r="A720" s="4" t="s">
        <v>516</v>
      </c>
      <c r="B720" s="4">
        <v>278344</v>
      </c>
      <c r="C720" s="4" t="s">
        <v>603</v>
      </c>
      <c r="D720" s="4" t="s">
        <v>573</v>
      </c>
      <c r="E720" s="4" t="s">
        <v>517</v>
      </c>
      <c r="F720" s="5" t="s">
        <v>845</v>
      </c>
      <c r="G720" s="6">
        <v>45101010</v>
      </c>
      <c r="H720" s="5" t="s">
        <v>1492</v>
      </c>
      <c r="I720" s="5" t="s">
        <v>845</v>
      </c>
      <c r="J720" s="9">
        <v>45102030</v>
      </c>
      <c r="K720" s="10" t="s">
        <v>928</v>
      </c>
    </row>
    <row r="721" spans="1:11" customFormat="1" ht="14.4" x14ac:dyDescent="0.3">
      <c r="A721" s="4" t="s">
        <v>1985</v>
      </c>
      <c r="B721" s="4">
        <v>267163</v>
      </c>
      <c r="C721" s="4" t="s">
        <v>572</v>
      </c>
      <c r="D721" s="4" t="s">
        <v>573</v>
      </c>
      <c r="E721" s="4" t="s">
        <v>1986</v>
      </c>
      <c r="F721" s="5" t="s">
        <v>845</v>
      </c>
      <c r="G721" s="6">
        <v>45101010</v>
      </c>
      <c r="H721" s="5" t="s">
        <v>1492</v>
      </c>
      <c r="I721" s="5" t="s">
        <v>845</v>
      </c>
      <c r="J721" s="9">
        <v>45102030</v>
      </c>
      <c r="K721" s="10" t="s">
        <v>928</v>
      </c>
    </row>
    <row r="722" spans="1:11" customFormat="1" ht="14.4" x14ac:dyDescent="0.3">
      <c r="A722" s="4" t="s">
        <v>1987</v>
      </c>
      <c r="B722" s="4">
        <v>689217</v>
      </c>
      <c r="C722" s="4" t="s">
        <v>562</v>
      </c>
      <c r="D722" s="4" t="s">
        <v>563</v>
      </c>
      <c r="E722" s="4" t="s">
        <v>1988</v>
      </c>
      <c r="F722" s="5" t="s">
        <v>845</v>
      </c>
      <c r="G722" s="6">
        <v>45101010</v>
      </c>
      <c r="H722" s="5" t="s">
        <v>1492</v>
      </c>
      <c r="I722" s="5" t="s">
        <v>845</v>
      </c>
      <c r="J722" s="9">
        <v>45102030</v>
      </c>
      <c r="K722" s="10" t="s">
        <v>928</v>
      </c>
    </row>
    <row r="723" spans="1:11" customFormat="1" ht="14.4" x14ac:dyDescent="0.3">
      <c r="A723" s="4" t="s">
        <v>1989</v>
      </c>
      <c r="B723" s="4">
        <v>17363</v>
      </c>
      <c r="C723" s="4" t="s">
        <v>572</v>
      </c>
      <c r="D723" s="4" t="s">
        <v>600</v>
      </c>
      <c r="E723" s="4" t="s">
        <v>1990</v>
      </c>
      <c r="F723" s="5" t="s">
        <v>845</v>
      </c>
      <c r="G723" s="6">
        <v>45101010</v>
      </c>
      <c r="H723" s="5" t="s">
        <v>1492</v>
      </c>
      <c r="I723" s="5" t="s">
        <v>845</v>
      </c>
      <c r="J723" s="9">
        <v>45102030</v>
      </c>
      <c r="K723" s="10" t="s">
        <v>928</v>
      </c>
    </row>
    <row r="724" spans="1:11" customFormat="1" ht="14.4" x14ac:dyDescent="0.3">
      <c r="A724" s="4" t="s">
        <v>1991</v>
      </c>
      <c r="B724" s="4">
        <v>279267</v>
      </c>
      <c r="C724" s="4" t="s">
        <v>562</v>
      </c>
      <c r="D724" s="4" t="s">
        <v>563</v>
      </c>
      <c r="E724" s="4" t="s">
        <v>1992</v>
      </c>
      <c r="F724" s="5" t="s">
        <v>845</v>
      </c>
      <c r="G724" s="6">
        <v>45101010</v>
      </c>
      <c r="H724" s="5" t="s">
        <v>1492</v>
      </c>
      <c r="I724" s="5" t="s">
        <v>845</v>
      </c>
      <c r="J724" s="9">
        <v>45102030</v>
      </c>
      <c r="K724" s="10" t="s">
        <v>928</v>
      </c>
    </row>
    <row r="725" spans="1:11" customFormat="1" ht="14.4" x14ac:dyDescent="0.3">
      <c r="A725" s="4" t="s">
        <v>63</v>
      </c>
      <c r="B725" s="4">
        <v>328850</v>
      </c>
      <c r="C725" s="4" t="s">
        <v>603</v>
      </c>
      <c r="D725" s="4" t="s">
        <v>573</v>
      </c>
      <c r="E725" s="4" t="s">
        <v>64</v>
      </c>
      <c r="F725" s="5" t="s">
        <v>845</v>
      </c>
      <c r="G725" s="6">
        <v>45101010</v>
      </c>
      <c r="H725" s="5" t="s">
        <v>1492</v>
      </c>
      <c r="I725" s="5" t="s">
        <v>845</v>
      </c>
      <c r="J725" s="9">
        <v>45102030</v>
      </c>
      <c r="K725" s="10" t="s">
        <v>928</v>
      </c>
    </row>
    <row r="726" spans="1:11" customFormat="1" ht="14.4" x14ac:dyDescent="0.3">
      <c r="A726" s="4" t="s">
        <v>1993</v>
      </c>
      <c r="B726" s="4">
        <v>571557</v>
      </c>
      <c r="C726" s="4" t="s">
        <v>621</v>
      </c>
      <c r="D726" s="4" t="s">
        <v>646</v>
      </c>
      <c r="E726" s="4" t="s">
        <v>1994</v>
      </c>
      <c r="F726" s="5" t="s">
        <v>845</v>
      </c>
      <c r="G726" s="6">
        <v>45101010</v>
      </c>
      <c r="H726" s="5" t="s">
        <v>1492</v>
      </c>
      <c r="I726" s="5" t="s">
        <v>845</v>
      </c>
      <c r="J726" s="9">
        <v>45102030</v>
      </c>
      <c r="K726" s="10" t="s">
        <v>928</v>
      </c>
    </row>
    <row r="727" spans="1:11" customFormat="1" ht="14.4" x14ac:dyDescent="0.3">
      <c r="A727" s="4" t="s">
        <v>1995</v>
      </c>
      <c r="B727" s="4">
        <v>29446</v>
      </c>
      <c r="C727" s="4" t="s">
        <v>562</v>
      </c>
      <c r="D727" s="4" t="s">
        <v>563</v>
      </c>
      <c r="E727" s="4" t="s">
        <v>1996</v>
      </c>
      <c r="F727" s="5" t="s">
        <v>845</v>
      </c>
      <c r="G727" s="6">
        <v>45101010</v>
      </c>
      <c r="H727" s="5" t="s">
        <v>1492</v>
      </c>
      <c r="I727" s="5" t="s">
        <v>845</v>
      </c>
      <c r="J727" s="9">
        <v>45102030</v>
      </c>
      <c r="K727" s="10" t="s">
        <v>928</v>
      </c>
    </row>
    <row r="728" spans="1:11" customFormat="1" ht="14.4" x14ac:dyDescent="0.3">
      <c r="A728" s="4" t="s">
        <v>1997</v>
      </c>
      <c r="B728" s="4">
        <v>42980</v>
      </c>
      <c r="C728" s="4" t="s">
        <v>562</v>
      </c>
      <c r="D728" s="4" t="s">
        <v>563</v>
      </c>
      <c r="E728" s="4" t="s">
        <v>1998</v>
      </c>
      <c r="F728" s="5" t="s">
        <v>845</v>
      </c>
      <c r="G728" s="6">
        <v>45101010</v>
      </c>
      <c r="H728" s="5" t="s">
        <v>1492</v>
      </c>
      <c r="I728" s="5" t="s">
        <v>845</v>
      </c>
      <c r="J728" s="9">
        <v>45102030</v>
      </c>
      <c r="K728" s="10" t="s">
        <v>928</v>
      </c>
    </row>
    <row r="729" spans="1:11" customFormat="1" ht="14.4" x14ac:dyDescent="0.3">
      <c r="A729" s="4" t="s">
        <v>1999</v>
      </c>
      <c r="B729" s="4">
        <v>291333</v>
      </c>
      <c r="C729" s="4" t="s">
        <v>562</v>
      </c>
      <c r="D729" s="4" t="s">
        <v>563</v>
      </c>
      <c r="E729" s="4" t="s">
        <v>2000</v>
      </c>
      <c r="F729" s="5" t="s">
        <v>845</v>
      </c>
      <c r="G729" s="6">
        <v>45101010</v>
      </c>
      <c r="H729" s="5" t="s">
        <v>1492</v>
      </c>
      <c r="I729" s="5" t="s">
        <v>845</v>
      </c>
      <c r="J729" s="9">
        <v>45102030</v>
      </c>
      <c r="K729" s="10" t="s">
        <v>928</v>
      </c>
    </row>
    <row r="730" spans="1:11" customFormat="1" ht="14.4" x14ac:dyDescent="0.3">
      <c r="A730" s="4" t="s">
        <v>121</v>
      </c>
      <c r="B730" s="4">
        <v>483907</v>
      </c>
      <c r="C730" s="4" t="s">
        <v>603</v>
      </c>
      <c r="D730" s="4" t="s">
        <v>627</v>
      </c>
      <c r="E730" s="4" t="s">
        <v>122</v>
      </c>
      <c r="F730" s="5" t="s">
        <v>845</v>
      </c>
      <c r="G730" s="6">
        <v>45101010</v>
      </c>
      <c r="H730" s="5" t="s">
        <v>1492</v>
      </c>
      <c r="I730" s="5" t="s">
        <v>845</v>
      </c>
      <c r="J730" s="9">
        <v>45102030</v>
      </c>
      <c r="K730" s="10" t="s">
        <v>928</v>
      </c>
    </row>
    <row r="731" spans="1:11" customFormat="1" ht="14.4" x14ac:dyDescent="0.3">
      <c r="A731" s="4" t="s">
        <v>2001</v>
      </c>
      <c r="B731" s="4">
        <v>65430</v>
      </c>
      <c r="C731" s="4" t="s">
        <v>572</v>
      </c>
      <c r="D731" s="4" t="s">
        <v>600</v>
      </c>
      <c r="E731" s="4" t="s">
        <v>2002</v>
      </c>
      <c r="F731" s="5" t="s">
        <v>845</v>
      </c>
      <c r="G731" s="6">
        <v>45101010</v>
      </c>
      <c r="H731" s="5" t="s">
        <v>1492</v>
      </c>
      <c r="I731" s="5" t="s">
        <v>845</v>
      </c>
      <c r="J731" s="9">
        <v>45102030</v>
      </c>
      <c r="K731" s="10" t="s">
        <v>928</v>
      </c>
    </row>
    <row r="732" spans="1:11" customFormat="1" ht="14.4" x14ac:dyDescent="0.3">
      <c r="A732" s="4" t="s">
        <v>493</v>
      </c>
      <c r="B732" s="4">
        <v>328409</v>
      </c>
      <c r="C732" s="4" t="s">
        <v>603</v>
      </c>
      <c r="D732" s="4" t="s">
        <v>627</v>
      </c>
      <c r="E732" s="4" t="s">
        <v>494</v>
      </c>
      <c r="F732" s="5" t="s">
        <v>845</v>
      </c>
      <c r="G732" s="6">
        <v>45101010</v>
      </c>
      <c r="H732" s="5" t="s">
        <v>1492</v>
      </c>
      <c r="I732" s="5" t="s">
        <v>845</v>
      </c>
      <c r="J732" s="9">
        <v>45102030</v>
      </c>
      <c r="K732" s="10" t="s">
        <v>928</v>
      </c>
    </row>
    <row r="733" spans="1:11" customFormat="1" ht="14.4" x14ac:dyDescent="0.3">
      <c r="A733" s="4" t="s">
        <v>2003</v>
      </c>
      <c r="B733" s="4">
        <v>226176</v>
      </c>
      <c r="C733" s="4" t="s">
        <v>621</v>
      </c>
      <c r="D733" s="4" t="s">
        <v>646</v>
      </c>
      <c r="E733" s="4" t="s">
        <v>2004</v>
      </c>
      <c r="F733" s="5" t="s">
        <v>845</v>
      </c>
      <c r="G733" s="6">
        <v>45101010</v>
      </c>
      <c r="H733" s="5" t="s">
        <v>1492</v>
      </c>
      <c r="I733" s="5" t="s">
        <v>845</v>
      </c>
      <c r="J733" s="9">
        <v>45102030</v>
      </c>
      <c r="K733" s="10" t="s">
        <v>928</v>
      </c>
    </row>
    <row r="734" spans="1:11" customFormat="1" ht="14.4" x14ac:dyDescent="0.3">
      <c r="A734" s="4" t="s">
        <v>2005</v>
      </c>
      <c r="B734" s="4">
        <v>226246</v>
      </c>
      <c r="C734" s="4" t="s">
        <v>554</v>
      </c>
      <c r="D734" s="4" t="s">
        <v>555</v>
      </c>
      <c r="E734" s="4" t="s">
        <v>2006</v>
      </c>
      <c r="F734" s="5" t="s">
        <v>845</v>
      </c>
      <c r="G734" s="6">
        <v>45101010</v>
      </c>
      <c r="H734" s="5" t="s">
        <v>1492</v>
      </c>
      <c r="I734" s="5" t="s">
        <v>845</v>
      </c>
      <c r="J734" s="9">
        <v>45102030</v>
      </c>
      <c r="K734" s="10" t="s">
        <v>928</v>
      </c>
    </row>
    <row r="735" spans="1:11" customFormat="1" ht="14.4" x14ac:dyDescent="0.3">
      <c r="A735" s="4" t="s">
        <v>2007</v>
      </c>
      <c r="B735" s="4">
        <v>17308</v>
      </c>
      <c r="C735" s="4" t="s">
        <v>572</v>
      </c>
      <c r="D735" s="4" t="s">
        <v>679</v>
      </c>
      <c r="E735" s="4" t="s">
        <v>2008</v>
      </c>
      <c r="F735" s="5" t="s">
        <v>845</v>
      </c>
      <c r="G735" s="6">
        <v>45101010</v>
      </c>
      <c r="H735" s="5" t="s">
        <v>1492</v>
      </c>
      <c r="I735" s="5" t="s">
        <v>845</v>
      </c>
      <c r="J735" s="9">
        <v>45102030</v>
      </c>
      <c r="K735" s="10" t="s">
        <v>928</v>
      </c>
    </row>
    <row r="736" spans="1:11" customFormat="1" ht="14.4" x14ac:dyDescent="0.3">
      <c r="A736" s="4" t="s">
        <v>2009</v>
      </c>
      <c r="B736" s="11">
        <v>17307</v>
      </c>
      <c r="C736" s="4" t="s">
        <v>572</v>
      </c>
      <c r="D736" s="4" t="s">
        <v>679</v>
      </c>
      <c r="E736" s="4" t="s">
        <v>2010</v>
      </c>
      <c r="F736" s="5" t="s">
        <v>845</v>
      </c>
      <c r="G736" s="6">
        <v>45101010</v>
      </c>
      <c r="H736" s="5" t="s">
        <v>1492</v>
      </c>
      <c r="I736" s="5" t="s">
        <v>845</v>
      </c>
      <c r="J736" s="9">
        <v>45102030</v>
      </c>
      <c r="K736" s="10" t="s">
        <v>928</v>
      </c>
    </row>
    <row r="737" spans="1:11" customFormat="1" ht="14.4" x14ac:dyDescent="0.3">
      <c r="A737" s="4" t="s">
        <v>2011</v>
      </c>
      <c r="B737" s="4">
        <v>29034</v>
      </c>
      <c r="C737" s="4" t="s">
        <v>603</v>
      </c>
      <c r="D737" s="4" t="s">
        <v>573</v>
      </c>
      <c r="E737" s="4" t="s">
        <v>2012</v>
      </c>
      <c r="F737" s="5" t="s">
        <v>845</v>
      </c>
      <c r="G737" s="6">
        <v>45101010</v>
      </c>
      <c r="H737" s="5" t="s">
        <v>1492</v>
      </c>
      <c r="I737" s="5" t="s">
        <v>845</v>
      </c>
      <c r="J737" s="9">
        <v>45102030</v>
      </c>
      <c r="K737" s="10" t="s">
        <v>928</v>
      </c>
    </row>
    <row r="738" spans="1:11" x14ac:dyDescent="0.25">
      <c r="A738" s="4" t="s">
        <v>2013</v>
      </c>
      <c r="B738" s="4">
        <v>36210</v>
      </c>
      <c r="C738" s="4" t="s">
        <v>586</v>
      </c>
      <c r="D738" s="4" t="s">
        <v>587</v>
      </c>
      <c r="E738" s="4" t="s">
        <v>2014</v>
      </c>
      <c r="F738" s="5" t="s">
        <v>845</v>
      </c>
      <c r="G738" s="6">
        <v>45101010</v>
      </c>
      <c r="H738" s="5" t="s">
        <v>1492</v>
      </c>
      <c r="I738" s="5" t="s">
        <v>845</v>
      </c>
      <c r="J738" s="9">
        <v>45102030</v>
      </c>
      <c r="K738" s="10" t="s">
        <v>928</v>
      </c>
    </row>
    <row r="739" spans="1:11" customFormat="1" ht="14.4" x14ac:dyDescent="0.3">
      <c r="A739" s="4" t="s">
        <v>2015</v>
      </c>
      <c r="B739" s="4">
        <v>31186</v>
      </c>
      <c r="C739" s="4" t="s">
        <v>554</v>
      </c>
      <c r="D739" s="4" t="s">
        <v>555</v>
      </c>
      <c r="E739" s="4" t="s">
        <v>2016</v>
      </c>
      <c r="F739" s="5" t="s">
        <v>845</v>
      </c>
      <c r="G739" s="6">
        <v>45101010</v>
      </c>
      <c r="H739" s="5" t="s">
        <v>1492</v>
      </c>
      <c r="I739" s="5" t="s">
        <v>845</v>
      </c>
      <c r="J739" s="9">
        <v>45102030</v>
      </c>
      <c r="K739" s="10" t="s">
        <v>928</v>
      </c>
    </row>
    <row r="740" spans="1:11" customFormat="1" ht="14.4" x14ac:dyDescent="0.3">
      <c r="A740" s="4" t="s">
        <v>2017</v>
      </c>
      <c r="B740" s="4">
        <v>696337</v>
      </c>
      <c r="C740" s="4" t="s">
        <v>562</v>
      </c>
      <c r="D740" s="4" t="s">
        <v>563</v>
      </c>
      <c r="E740" s="4" t="s">
        <v>2018</v>
      </c>
      <c r="F740" s="5" t="s">
        <v>845</v>
      </c>
      <c r="G740" s="6">
        <v>45101010</v>
      </c>
      <c r="H740" s="5" t="s">
        <v>1492</v>
      </c>
      <c r="I740" s="5" t="s">
        <v>845</v>
      </c>
      <c r="J740" s="9">
        <v>45102030</v>
      </c>
      <c r="K740" s="10" t="s">
        <v>928</v>
      </c>
    </row>
    <row r="741" spans="1:11" customFormat="1" ht="14.4" x14ac:dyDescent="0.3">
      <c r="A741" s="4" t="s">
        <v>510</v>
      </c>
      <c r="B741" s="4">
        <v>46592</v>
      </c>
      <c r="C741" s="4" t="s">
        <v>603</v>
      </c>
      <c r="D741" s="4" t="s">
        <v>573</v>
      </c>
      <c r="E741" s="4" t="s">
        <v>511</v>
      </c>
      <c r="F741" s="5" t="s">
        <v>845</v>
      </c>
      <c r="G741" s="6">
        <v>45101010</v>
      </c>
      <c r="H741" s="5" t="s">
        <v>1492</v>
      </c>
      <c r="I741" s="5" t="s">
        <v>845</v>
      </c>
      <c r="J741" s="9">
        <v>45102030</v>
      </c>
      <c r="K741" s="10" t="s">
        <v>928</v>
      </c>
    </row>
    <row r="742" spans="1:11" customFormat="1" ht="14.4" x14ac:dyDescent="0.3">
      <c r="A742" s="4" t="s">
        <v>2019</v>
      </c>
      <c r="B742" s="4">
        <v>689752</v>
      </c>
      <c r="C742" s="4" t="s">
        <v>582</v>
      </c>
      <c r="D742" s="4" t="s">
        <v>583</v>
      </c>
      <c r="E742" s="4" t="s">
        <v>2020</v>
      </c>
      <c r="F742" s="5" t="s">
        <v>845</v>
      </c>
      <c r="G742" s="6">
        <v>45101010</v>
      </c>
      <c r="H742" s="5" t="s">
        <v>1492</v>
      </c>
      <c r="I742" s="5" t="s">
        <v>845</v>
      </c>
      <c r="J742" s="9">
        <v>45102030</v>
      </c>
      <c r="K742" s="10" t="s">
        <v>928</v>
      </c>
    </row>
    <row r="743" spans="1:11" customFormat="1" ht="14.4" x14ac:dyDescent="0.3">
      <c r="A743" s="4" t="s">
        <v>506</v>
      </c>
      <c r="B743" s="4">
        <v>763522</v>
      </c>
      <c r="C743" s="4" t="s">
        <v>603</v>
      </c>
      <c r="D743" s="4" t="s">
        <v>573</v>
      </c>
      <c r="E743" s="4" t="s">
        <v>507</v>
      </c>
      <c r="F743" s="5" t="s">
        <v>845</v>
      </c>
      <c r="G743" s="6">
        <v>45101010</v>
      </c>
      <c r="H743" s="5" t="s">
        <v>1492</v>
      </c>
      <c r="I743" s="5" t="s">
        <v>845</v>
      </c>
      <c r="J743" s="9">
        <v>45102030</v>
      </c>
      <c r="K743" s="10" t="s">
        <v>928</v>
      </c>
    </row>
    <row r="744" spans="1:11" customFormat="1" ht="14.4" x14ac:dyDescent="0.3">
      <c r="A744" s="4" t="s">
        <v>2021</v>
      </c>
      <c r="B744" s="4">
        <v>267966</v>
      </c>
      <c r="C744" s="4" t="s">
        <v>582</v>
      </c>
      <c r="D744" s="4" t="s">
        <v>583</v>
      </c>
      <c r="E744" s="4" t="s">
        <v>2022</v>
      </c>
      <c r="F744" s="5" t="s">
        <v>845</v>
      </c>
      <c r="G744" s="6">
        <v>45101010</v>
      </c>
      <c r="H744" s="5" t="s">
        <v>1492</v>
      </c>
      <c r="I744" s="5" t="s">
        <v>845</v>
      </c>
      <c r="J744" s="9">
        <v>45102030</v>
      </c>
      <c r="K744" s="10" t="s">
        <v>928</v>
      </c>
    </row>
    <row r="745" spans="1:11" customFormat="1" ht="14.4" x14ac:dyDescent="0.3">
      <c r="A745" s="4" t="s">
        <v>172</v>
      </c>
      <c r="B745" s="4">
        <v>748114</v>
      </c>
      <c r="C745" s="4" t="s">
        <v>603</v>
      </c>
      <c r="D745" s="4" t="s">
        <v>573</v>
      </c>
      <c r="E745" s="4" t="s">
        <v>173</v>
      </c>
      <c r="F745" s="5" t="s">
        <v>845</v>
      </c>
      <c r="G745" s="6">
        <v>45101010</v>
      </c>
      <c r="H745" s="5" t="s">
        <v>1492</v>
      </c>
      <c r="I745" s="5" t="s">
        <v>845</v>
      </c>
      <c r="J745" s="9">
        <v>45102030</v>
      </c>
      <c r="K745" s="10" t="s">
        <v>928</v>
      </c>
    </row>
    <row r="746" spans="1:11" customFormat="1" ht="14.4" x14ac:dyDescent="0.3">
      <c r="A746" s="4" t="s">
        <v>2023</v>
      </c>
      <c r="B746" s="4">
        <v>41762</v>
      </c>
      <c r="C746" s="4" t="s">
        <v>621</v>
      </c>
      <c r="D746" s="4" t="s">
        <v>646</v>
      </c>
      <c r="E746" s="4" t="s">
        <v>2024</v>
      </c>
      <c r="F746" s="5" t="s">
        <v>845</v>
      </c>
      <c r="G746" s="6">
        <v>45101010</v>
      </c>
      <c r="H746" s="5" t="s">
        <v>1492</v>
      </c>
      <c r="I746" s="5" t="s">
        <v>845</v>
      </c>
      <c r="J746" s="9">
        <v>45102030</v>
      </c>
      <c r="K746" s="10" t="s">
        <v>928</v>
      </c>
    </row>
    <row r="747" spans="1:11" customFormat="1" ht="14.4" x14ac:dyDescent="0.3">
      <c r="A747" s="4" t="s">
        <v>2025</v>
      </c>
      <c r="B747" s="4">
        <v>306855</v>
      </c>
      <c r="C747" s="4" t="s">
        <v>611</v>
      </c>
      <c r="D747" s="4" t="s">
        <v>612</v>
      </c>
      <c r="E747" s="4" t="s">
        <v>2026</v>
      </c>
      <c r="F747" s="5" t="s">
        <v>845</v>
      </c>
      <c r="G747" s="6">
        <v>45101010</v>
      </c>
      <c r="H747" s="5" t="s">
        <v>1492</v>
      </c>
      <c r="I747" s="5" t="s">
        <v>845</v>
      </c>
      <c r="J747" s="9">
        <v>45102030</v>
      </c>
      <c r="K747" s="10" t="s">
        <v>928</v>
      </c>
    </row>
    <row r="748" spans="1:11" customFormat="1" ht="14.4" x14ac:dyDescent="0.3">
      <c r="A748" s="4" t="s">
        <v>2027</v>
      </c>
      <c r="B748" s="4">
        <v>42678</v>
      </c>
      <c r="C748" s="4" t="s">
        <v>562</v>
      </c>
      <c r="D748" s="4" t="s">
        <v>563</v>
      </c>
      <c r="E748" s="4" t="s">
        <v>2028</v>
      </c>
      <c r="F748" s="5" t="s">
        <v>845</v>
      </c>
      <c r="G748" s="6">
        <v>45101010</v>
      </c>
      <c r="H748" s="5" t="s">
        <v>1492</v>
      </c>
      <c r="I748" s="5" t="s">
        <v>845</v>
      </c>
      <c r="J748" s="9">
        <v>45102030</v>
      </c>
      <c r="K748" s="10" t="s">
        <v>928</v>
      </c>
    </row>
    <row r="749" spans="1:11" customFormat="1" ht="14.4" x14ac:dyDescent="0.3">
      <c r="A749" s="4" t="s">
        <v>125</v>
      </c>
      <c r="B749" s="4">
        <v>485972</v>
      </c>
      <c r="C749" s="4" t="s">
        <v>568</v>
      </c>
      <c r="D749" s="4" t="s">
        <v>627</v>
      </c>
      <c r="E749" s="4" t="s">
        <v>126</v>
      </c>
      <c r="F749" s="5" t="s">
        <v>845</v>
      </c>
      <c r="G749" s="6">
        <v>45101010</v>
      </c>
      <c r="H749" s="5" t="s">
        <v>1492</v>
      </c>
      <c r="I749" s="5" t="s">
        <v>845</v>
      </c>
      <c r="J749" s="9">
        <v>45102030</v>
      </c>
      <c r="K749" s="10" t="s">
        <v>928</v>
      </c>
    </row>
    <row r="750" spans="1:11" customFormat="1" ht="14.4" x14ac:dyDescent="0.3">
      <c r="A750" s="4" t="s">
        <v>2029</v>
      </c>
      <c r="B750" s="4">
        <v>745611</v>
      </c>
      <c r="C750" s="4" t="s">
        <v>562</v>
      </c>
      <c r="D750" s="4" t="s">
        <v>563</v>
      </c>
      <c r="E750" s="4" t="s">
        <v>2030</v>
      </c>
      <c r="F750" s="5" t="s">
        <v>845</v>
      </c>
      <c r="G750" s="6">
        <v>45101010</v>
      </c>
      <c r="H750" s="5" t="s">
        <v>1492</v>
      </c>
      <c r="I750" s="5" t="s">
        <v>845</v>
      </c>
      <c r="J750" s="9">
        <v>45102030</v>
      </c>
      <c r="K750" s="10" t="s">
        <v>928</v>
      </c>
    </row>
    <row r="751" spans="1:11" customFormat="1" ht="14.4" x14ac:dyDescent="0.3">
      <c r="A751" s="4" t="s">
        <v>2031</v>
      </c>
      <c r="B751" s="4">
        <v>21556</v>
      </c>
      <c r="C751" s="4" t="s">
        <v>572</v>
      </c>
      <c r="D751" s="4" t="s">
        <v>597</v>
      </c>
      <c r="E751" s="4" t="s">
        <v>2032</v>
      </c>
      <c r="F751" s="5" t="s">
        <v>845</v>
      </c>
      <c r="G751" s="6">
        <v>45101010</v>
      </c>
      <c r="H751" s="5" t="s">
        <v>1492</v>
      </c>
      <c r="I751" s="5" t="s">
        <v>845</v>
      </c>
      <c r="J751" s="9">
        <v>45102030</v>
      </c>
      <c r="K751" s="10" t="s">
        <v>928</v>
      </c>
    </row>
    <row r="752" spans="1:11" customFormat="1" ht="14.4" x14ac:dyDescent="0.3">
      <c r="A752" s="4" t="s">
        <v>2033</v>
      </c>
      <c r="B752" s="4">
        <v>30357</v>
      </c>
      <c r="C752" s="4" t="s">
        <v>596</v>
      </c>
      <c r="D752" s="4" t="s">
        <v>597</v>
      </c>
      <c r="E752" s="4" t="s">
        <v>2034</v>
      </c>
      <c r="F752" s="5" t="s">
        <v>845</v>
      </c>
      <c r="G752" s="6">
        <v>45101010</v>
      </c>
      <c r="H752" s="5" t="s">
        <v>1492</v>
      </c>
      <c r="I752" s="5" t="s">
        <v>845</v>
      </c>
      <c r="J752" s="9">
        <v>45102030</v>
      </c>
      <c r="K752" s="10" t="s">
        <v>928</v>
      </c>
    </row>
    <row r="753" spans="1:11" customFormat="1" ht="14.4" x14ac:dyDescent="0.3">
      <c r="A753" s="4" t="s">
        <v>2035</v>
      </c>
      <c r="B753" s="4">
        <v>324524</v>
      </c>
      <c r="C753" s="4" t="s">
        <v>861</v>
      </c>
      <c r="D753" s="4" t="s">
        <v>1310</v>
      </c>
      <c r="E753" s="4" t="s">
        <v>2036</v>
      </c>
      <c r="F753" s="5" t="s">
        <v>845</v>
      </c>
      <c r="G753" s="6">
        <v>45101010</v>
      </c>
      <c r="H753" s="5" t="s">
        <v>1492</v>
      </c>
      <c r="I753" s="5" t="s">
        <v>845</v>
      </c>
      <c r="J753" s="9">
        <v>45102030</v>
      </c>
      <c r="K753" s="10" t="s">
        <v>928</v>
      </c>
    </row>
    <row r="754" spans="1:11" customFormat="1" ht="14.4" x14ac:dyDescent="0.3">
      <c r="A754" s="4" t="s">
        <v>2037</v>
      </c>
      <c r="B754" s="4">
        <v>345762</v>
      </c>
      <c r="C754" s="4" t="s">
        <v>568</v>
      </c>
      <c r="D754" s="4" t="s">
        <v>573</v>
      </c>
      <c r="E754" s="4" t="s">
        <v>2038</v>
      </c>
      <c r="F754" s="5" t="s">
        <v>845</v>
      </c>
      <c r="G754" s="6">
        <v>45101010</v>
      </c>
      <c r="H754" s="5" t="s">
        <v>1492</v>
      </c>
      <c r="I754" s="5" t="s">
        <v>845</v>
      </c>
      <c r="J754" s="9">
        <v>45102030</v>
      </c>
      <c r="K754" s="10" t="s">
        <v>928</v>
      </c>
    </row>
    <row r="755" spans="1:11" customFormat="1" ht="14.4" x14ac:dyDescent="0.3">
      <c r="A755" s="4" t="s">
        <v>146</v>
      </c>
      <c r="B755" s="4">
        <v>698452</v>
      </c>
      <c r="C755" s="4" t="s">
        <v>603</v>
      </c>
      <c r="D755" s="4" t="s">
        <v>627</v>
      </c>
      <c r="E755" s="4" t="s">
        <v>147</v>
      </c>
      <c r="F755" s="5" t="s">
        <v>845</v>
      </c>
      <c r="G755" s="6">
        <v>45101010</v>
      </c>
      <c r="H755" s="5" t="s">
        <v>1492</v>
      </c>
      <c r="I755" s="5" t="s">
        <v>845</v>
      </c>
      <c r="J755" s="9">
        <v>45102030</v>
      </c>
      <c r="K755" s="10" t="s">
        <v>928</v>
      </c>
    </row>
    <row r="756" spans="1:11" customFormat="1" ht="14.4" x14ac:dyDescent="0.3">
      <c r="A756" s="4" t="s">
        <v>2039</v>
      </c>
      <c r="B756" s="4">
        <v>40317</v>
      </c>
      <c r="C756" s="4" t="s">
        <v>621</v>
      </c>
      <c r="D756" s="4" t="s">
        <v>622</v>
      </c>
      <c r="E756" s="4" t="s">
        <v>2040</v>
      </c>
      <c r="F756" s="5" t="s">
        <v>845</v>
      </c>
      <c r="G756" s="6">
        <v>45101010</v>
      </c>
      <c r="H756" s="5" t="s">
        <v>1492</v>
      </c>
      <c r="I756" s="5" t="s">
        <v>845</v>
      </c>
      <c r="J756" s="9">
        <v>45102030</v>
      </c>
      <c r="K756" s="10" t="s">
        <v>928</v>
      </c>
    </row>
    <row r="757" spans="1:11" customFormat="1" ht="14.4" x14ac:dyDescent="0.3">
      <c r="A757" s="4" t="s">
        <v>435</v>
      </c>
      <c r="B757" s="4">
        <v>25118</v>
      </c>
      <c r="C757" s="4" t="s">
        <v>603</v>
      </c>
      <c r="D757" s="4" t="s">
        <v>573</v>
      </c>
      <c r="E757" s="4" t="s">
        <v>436</v>
      </c>
      <c r="F757" s="5" t="s">
        <v>845</v>
      </c>
      <c r="G757" s="6">
        <v>45101010</v>
      </c>
      <c r="H757" s="5" t="s">
        <v>1492</v>
      </c>
      <c r="I757" s="5" t="s">
        <v>845</v>
      </c>
      <c r="J757" s="9">
        <v>45102030</v>
      </c>
      <c r="K757" s="10" t="s">
        <v>928</v>
      </c>
    </row>
    <row r="758" spans="1:11" customFormat="1" ht="14.4" x14ac:dyDescent="0.3">
      <c r="A758" s="4" t="s">
        <v>2041</v>
      </c>
      <c r="B758" s="4">
        <v>210796</v>
      </c>
      <c r="C758" s="4" t="s">
        <v>572</v>
      </c>
      <c r="D758" s="4" t="s">
        <v>600</v>
      </c>
      <c r="E758" s="4" t="s">
        <v>2042</v>
      </c>
      <c r="F758" s="5" t="s">
        <v>845</v>
      </c>
      <c r="G758" s="6">
        <v>45101010</v>
      </c>
      <c r="H758" s="5" t="s">
        <v>1492</v>
      </c>
      <c r="I758" s="5" t="s">
        <v>845</v>
      </c>
      <c r="J758" s="9">
        <v>45102030</v>
      </c>
      <c r="K758" s="10" t="s">
        <v>928</v>
      </c>
    </row>
    <row r="759" spans="1:11" customFormat="1" ht="14.4" x14ac:dyDescent="0.3">
      <c r="A759" s="4" t="s">
        <v>208</v>
      </c>
      <c r="B759" s="4">
        <v>42810</v>
      </c>
      <c r="C759" s="4" t="s">
        <v>603</v>
      </c>
      <c r="D759" s="4" t="s">
        <v>573</v>
      </c>
      <c r="E759" s="4" t="s">
        <v>209</v>
      </c>
      <c r="F759" s="5" t="s">
        <v>845</v>
      </c>
      <c r="G759" s="6">
        <v>45101010</v>
      </c>
      <c r="H759" s="5" t="s">
        <v>1492</v>
      </c>
      <c r="I759" s="5" t="s">
        <v>845</v>
      </c>
      <c r="J759" s="9">
        <v>45102030</v>
      </c>
      <c r="K759" s="10" t="s">
        <v>928</v>
      </c>
    </row>
    <row r="760" spans="1:11" customFormat="1" ht="14.4" x14ac:dyDescent="0.3">
      <c r="A760" s="4" t="s">
        <v>2043</v>
      </c>
      <c r="B760" s="4">
        <v>328923</v>
      </c>
      <c r="C760" s="4" t="s">
        <v>805</v>
      </c>
      <c r="D760" s="4" t="s">
        <v>573</v>
      </c>
      <c r="E760" s="4" t="s">
        <v>2044</v>
      </c>
      <c r="F760" s="5" t="s">
        <v>845</v>
      </c>
      <c r="G760" s="6">
        <v>45101010</v>
      </c>
      <c r="H760" s="5" t="s">
        <v>1492</v>
      </c>
      <c r="I760" s="5" t="s">
        <v>845</v>
      </c>
      <c r="J760" s="9">
        <v>45102030</v>
      </c>
      <c r="K760" s="10" t="s">
        <v>928</v>
      </c>
    </row>
    <row r="761" spans="1:11" customFormat="1" ht="14.4" x14ac:dyDescent="0.3">
      <c r="A761" s="4" t="s">
        <v>2045</v>
      </c>
      <c r="B761" s="4">
        <v>212292</v>
      </c>
      <c r="C761" s="4" t="s">
        <v>572</v>
      </c>
      <c r="D761" s="4" t="s">
        <v>600</v>
      </c>
      <c r="E761" s="4" t="s">
        <v>2046</v>
      </c>
      <c r="F761" s="5" t="s">
        <v>845</v>
      </c>
      <c r="G761" s="6">
        <v>45101010</v>
      </c>
      <c r="H761" s="5" t="s">
        <v>1492</v>
      </c>
      <c r="I761" s="5" t="s">
        <v>845</v>
      </c>
      <c r="J761" s="9">
        <v>45102030</v>
      </c>
      <c r="K761" s="10" t="s">
        <v>928</v>
      </c>
    </row>
    <row r="762" spans="1:11" customFormat="1" ht="14.4" x14ac:dyDescent="0.3">
      <c r="A762" s="4" t="s">
        <v>2047</v>
      </c>
      <c r="B762" s="4">
        <v>458292</v>
      </c>
      <c r="C762" s="4" t="s">
        <v>1391</v>
      </c>
      <c r="D762" s="4" t="s">
        <v>1175</v>
      </c>
      <c r="E762" s="4" t="s">
        <v>2048</v>
      </c>
      <c r="F762" s="5" t="s">
        <v>845</v>
      </c>
      <c r="G762" s="6">
        <v>45101010</v>
      </c>
      <c r="H762" s="5" t="s">
        <v>1492</v>
      </c>
      <c r="I762" s="5" t="s">
        <v>845</v>
      </c>
      <c r="J762" s="9">
        <v>45102030</v>
      </c>
      <c r="K762" s="10" t="s">
        <v>928</v>
      </c>
    </row>
    <row r="763" spans="1:11" customFormat="1" ht="14.4" x14ac:dyDescent="0.3">
      <c r="A763" s="4" t="s">
        <v>2049</v>
      </c>
      <c r="B763" s="4">
        <v>1010722</v>
      </c>
      <c r="C763" s="4" t="s">
        <v>596</v>
      </c>
      <c r="D763" s="4" t="s">
        <v>597</v>
      </c>
      <c r="E763" s="4" t="s">
        <v>2050</v>
      </c>
      <c r="F763" s="5" t="s">
        <v>845</v>
      </c>
      <c r="G763" s="6">
        <v>45101010</v>
      </c>
      <c r="H763" s="5" t="s">
        <v>1492</v>
      </c>
      <c r="I763" s="5" t="s">
        <v>552</v>
      </c>
      <c r="J763" s="9">
        <v>50202010</v>
      </c>
      <c r="K763" s="10" t="s">
        <v>1489</v>
      </c>
    </row>
    <row r="764" spans="1:11" customFormat="1" ht="14.4" x14ac:dyDescent="0.3">
      <c r="A764" s="4" t="s">
        <v>2051</v>
      </c>
      <c r="B764" s="4">
        <v>36008</v>
      </c>
      <c r="C764" s="4" t="s">
        <v>562</v>
      </c>
      <c r="D764" s="4" t="s">
        <v>563</v>
      </c>
      <c r="E764" s="4" t="s">
        <v>2052</v>
      </c>
      <c r="F764" s="5" t="s">
        <v>845</v>
      </c>
      <c r="G764" s="6">
        <v>45101010</v>
      </c>
      <c r="H764" s="5" t="s">
        <v>1492</v>
      </c>
      <c r="I764" s="5" t="s">
        <v>552</v>
      </c>
      <c r="J764" s="9">
        <v>50202010</v>
      </c>
      <c r="K764" s="10" t="s">
        <v>1489</v>
      </c>
    </row>
    <row r="765" spans="1:11" x14ac:dyDescent="0.25">
      <c r="A765" s="4" t="s">
        <v>2053</v>
      </c>
      <c r="B765" s="4">
        <v>813766</v>
      </c>
      <c r="C765" s="4" t="s">
        <v>572</v>
      </c>
      <c r="D765" s="4" t="s">
        <v>573</v>
      </c>
      <c r="E765" s="4" t="s">
        <v>2054</v>
      </c>
      <c r="F765" s="5" t="s">
        <v>845</v>
      </c>
      <c r="G765" s="6">
        <v>45101010</v>
      </c>
      <c r="H765" s="5" t="s">
        <v>1492</v>
      </c>
      <c r="I765" s="5" t="s">
        <v>552</v>
      </c>
      <c r="J765" s="9">
        <v>50202010</v>
      </c>
      <c r="K765" s="10" t="s">
        <v>1489</v>
      </c>
    </row>
    <row r="766" spans="1:11" customFormat="1" ht="14.4" x14ac:dyDescent="0.3">
      <c r="A766" s="4" t="s">
        <v>2055</v>
      </c>
      <c r="B766" s="4">
        <v>226828</v>
      </c>
      <c r="C766" s="4" t="s">
        <v>572</v>
      </c>
      <c r="D766" s="4" t="s">
        <v>600</v>
      </c>
      <c r="E766" s="4" t="s">
        <v>2056</v>
      </c>
      <c r="F766" s="5" t="s">
        <v>845</v>
      </c>
      <c r="G766" s="6">
        <v>45101010</v>
      </c>
      <c r="H766" s="5" t="s">
        <v>1492</v>
      </c>
      <c r="I766" s="5" t="s">
        <v>552</v>
      </c>
      <c r="J766" s="9">
        <v>50202010</v>
      </c>
      <c r="K766" s="10" t="s">
        <v>1489</v>
      </c>
    </row>
    <row r="767" spans="1:11" customFormat="1" ht="14.4" x14ac:dyDescent="0.3">
      <c r="A767" s="4" t="s">
        <v>2057</v>
      </c>
      <c r="B767" s="4">
        <v>210803</v>
      </c>
      <c r="C767" s="4" t="s">
        <v>621</v>
      </c>
      <c r="D767" s="4" t="s">
        <v>646</v>
      </c>
      <c r="E767" s="4" t="s">
        <v>2058</v>
      </c>
      <c r="F767" s="5" t="s">
        <v>845</v>
      </c>
      <c r="G767" s="6">
        <v>45101010</v>
      </c>
      <c r="H767" s="5" t="s">
        <v>1492</v>
      </c>
      <c r="I767" s="5" t="s">
        <v>552</v>
      </c>
      <c r="J767" s="9">
        <v>50202010</v>
      </c>
      <c r="K767" s="10" t="s">
        <v>1489</v>
      </c>
    </row>
    <row r="768" spans="1:11" x14ac:dyDescent="0.25">
      <c r="A768" s="4" t="s">
        <v>273</v>
      </c>
      <c r="B768" s="4">
        <v>277507</v>
      </c>
      <c r="C768" s="4" t="s">
        <v>603</v>
      </c>
      <c r="D768" s="4" t="s">
        <v>627</v>
      </c>
      <c r="E768" s="4" t="s">
        <v>274</v>
      </c>
      <c r="F768" s="5" t="s">
        <v>845</v>
      </c>
      <c r="G768" s="6">
        <v>45101010</v>
      </c>
      <c r="H768" s="5" t="s">
        <v>1492</v>
      </c>
      <c r="I768" s="5" t="s">
        <v>552</v>
      </c>
      <c r="J768" s="9">
        <v>50202010</v>
      </c>
      <c r="K768" s="10" t="s">
        <v>1489</v>
      </c>
    </row>
    <row r="769" spans="1:11" customFormat="1" ht="14.4" x14ac:dyDescent="0.3">
      <c r="A769" s="4" t="s">
        <v>2059</v>
      </c>
      <c r="B769" s="4">
        <v>813907</v>
      </c>
      <c r="C769" s="4" t="s">
        <v>1091</v>
      </c>
      <c r="D769" s="4" t="s">
        <v>627</v>
      </c>
      <c r="E769" s="4" t="s">
        <v>2060</v>
      </c>
      <c r="F769" s="5" t="s">
        <v>845</v>
      </c>
      <c r="G769" s="6">
        <v>45101010</v>
      </c>
      <c r="H769" s="5" t="s">
        <v>1492</v>
      </c>
      <c r="I769" s="5" t="s">
        <v>552</v>
      </c>
      <c r="J769" s="9">
        <v>50202010</v>
      </c>
      <c r="K769" s="10" t="s">
        <v>1489</v>
      </c>
    </row>
    <row r="770" spans="1:11" customFormat="1" ht="14.4" x14ac:dyDescent="0.3">
      <c r="A770" s="4" t="s">
        <v>2061</v>
      </c>
      <c r="B770" s="4">
        <v>42061</v>
      </c>
      <c r="C770" s="4" t="s">
        <v>603</v>
      </c>
      <c r="D770" s="4" t="s">
        <v>573</v>
      </c>
      <c r="E770" s="4" t="s">
        <v>2062</v>
      </c>
      <c r="F770" s="12" t="s">
        <v>845</v>
      </c>
      <c r="G770" s="13">
        <v>45101010</v>
      </c>
      <c r="H770" s="12" t="s">
        <v>1492</v>
      </c>
      <c r="I770" s="12" t="s">
        <v>550</v>
      </c>
      <c r="J770" s="9">
        <v>25302020</v>
      </c>
      <c r="K770" s="10" t="s">
        <v>2063</v>
      </c>
    </row>
    <row r="771" spans="1:11" customFormat="1" ht="14.4" x14ac:dyDescent="0.3">
      <c r="A771" s="4" t="s">
        <v>2064</v>
      </c>
      <c r="B771" s="4">
        <v>207997</v>
      </c>
      <c r="C771" s="4" t="s">
        <v>572</v>
      </c>
      <c r="D771" s="4" t="s">
        <v>597</v>
      </c>
      <c r="E771" s="4" t="s">
        <v>2065</v>
      </c>
      <c r="F771" s="5" t="s">
        <v>845</v>
      </c>
      <c r="G771" s="6">
        <v>45101010</v>
      </c>
      <c r="H771" s="5" t="s">
        <v>1492</v>
      </c>
      <c r="I771" s="5" t="s">
        <v>2066</v>
      </c>
      <c r="J771" s="9">
        <v>20107010</v>
      </c>
      <c r="K771" s="10" t="s">
        <v>2067</v>
      </c>
    </row>
    <row r="772" spans="1:11" customFormat="1" ht="14.4" x14ac:dyDescent="0.3">
      <c r="A772" s="4" t="s">
        <v>2068</v>
      </c>
      <c r="B772" s="4">
        <v>63968</v>
      </c>
      <c r="C772" s="4" t="s">
        <v>572</v>
      </c>
      <c r="D772" s="4" t="s">
        <v>600</v>
      </c>
      <c r="E772" s="4" t="s">
        <v>2069</v>
      </c>
      <c r="F772" s="5" t="s">
        <v>845</v>
      </c>
      <c r="G772" s="6">
        <v>45101010</v>
      </c>
      <c r="H772" s="5" t="s">
        <v>1492</v>
      </c>
      <c r="I772" s="5" t="s">
        <v>2066</v>
      </c>
      <c r="J772" s="9">
        <v>20107010</v>
      </c>
      <c r="K772" s="10" t="s">
        <v>2067</v>
      </c>
    </row>
    <row r="773" spans="1:11" customFormat="1" ht="14.4" x14ac:dyDescent="0.3">
      <c r="A773" s="4" t="s">
        <v>520</v>
      </c>
      <c r="B773" s="4">
        <v>324618</v>
      </c>
      <c r="C773" s="4" t="s">
        <v>603</v>
      </c>
      <c r="D773" s="4" t="s">
        <v>573</v>
      </c>
      <c r="E773" s="4" t="s">
        <v>521</v>
      </c>
      <c r="F773" s="5" t="s">
        <v>845</v>
      </c>
      <c r="G773" s="6">
        <v>45101010</v>
      </c>
      <c r="H773" s="5" t="s">
        <v>1492</v>
      </c>
      <c r="I773" s="5" t="s">
        <v>552</v>
      </c>
      <c r="J773" s="9">
        <v>50102010</v>
      </c>
      <c r="K773" s="10" t="s">
        <v>2070</v>
      </c>
    </row>
    <row r="774" spans="1:11" customFormat="1" ht="14.4" x14ac:dyDescent="0.3">
      <c r="A774" s="4" t="s">
        <v>2071</v>
      </c>
      <c r="B774" s="4">
        <v>38765</v>
      </c>
      <c r="C774" s="4" t="s">
        <v>572</v>
      </c>
      <c r="D774" s="4" t="s">
        <v>600</v>
      </c>
      <c r="E774" s="4" t="s">
        <v>2072</v>
      </c>
      <c r="F774" s="5" t="s">
        <v>550</v>
      </c>
      <c r="G774" s="6">
        <v>25401030</v>
      </c>
      <c r="H774" s="5" t="s">
        <v>1489</v>
      </c>
      <c r="I774" s="5" t="s">
        <v>550</v>
      </c>
      <c r="J774" s="9">
        <v>25502020</v>
      </c>
      <c r="K774" s="10" t="s">
        <v>925</v>
      </c>
    </row>
    <row r="775" spans="1:11" customFormat="1" ht="14.4" x14ac:dyDescent="0.3">
      <c r="A775" s="4" t="s">
        <v>2073</v>
      </c>
      <c r="B775" s="4">
        <v>226909</v>
      </c>
      <c r="C775" s="4" t="s">
        <v>596</v>
      </c>
      <c r="D775" s="4" t="s">
        <v>597</v>
      </c>
      <c r="E775" s="4" t="s">
        <v>2074</v>
      </c>
      <c r="F775" s="5" t="s">
        <v>550</v>
      </c>
      <c r="G775" s="6">
        <v>25401030</v>
      </c>
      <c r="H775" s="5" t="s">
        <v>1489</v>
      </c>
      <c r="I775" s="5" t="s">
        <v>552</v>
      </c>
      <c r="J775" s="7">
        <v>50202010</v>
      </c>
      <c r="K775" s="8" t="s">
        <v>1489</v>
      </c>
    </row>
    <row r="776" spans="1:11" customFormat="1" ht="14.4" x14ac:dyDescent="0.3">
      <c r="A776" s="4" t="s">
        <v>2075</v>
      </c>
      <c r="B776" s="4">
        <v>710477</v>
      </c>
      <c r="C776" s="4" t="s">
        <v>603</v>
      </c>
      <c r="D776" s="4" t="s">
        <v>573</v>
      </c>
      <c r="E776" s="4" t="s">
        <v>2076</v>
      </c>
      <c r="F776" s="5" t="s">
        <v>550</v>
      </c>
      <c r="G776" s="6">
        <v>25401030</v>
      </c>
      <c r="H776" s="5" t="s">
        <v>1489</v>
      </c>
      <c r="I776" s="5" t="s">
        <v>552</v>
      </c>
      <c r="J776" s="7">
        <v>50202010</v>
      </c>
      <c r="K776" s="8" t="s">
        <v>1489</v>
      </c>
    </row>
    <row r="777" spans="1:11" customFormat="1" ht="14.4" x14ac:dyDescent="0.3">
      <c r="A777" s="4" t="s">
        <v>2077</v>
      </c>
      <c r="B777" s="4">
        <v>345682</v>
      </c>
      <c r="C777" s="4" t="s">
        <v>603</v>
      </c>
      <c r="D777" s="4" t="s">
        <v>627</v>
      </c>
      <c r="E777" s="4" t="s">
        <v>2078</v>
      </c>
      <c r="F777" s="5" t="s">
        <v>550</v>
      </c>
      <c r="G777" s="6">
        <v>25401030</v>
      </c>
      <c r="H777" s="5" t="s">
        <v>1489</v>
      </c>
      <c r="I777" s="5" t="s">
        <v>552</v>
      </c>
      <c r="J777" s="7">
        <v>50202010</v>
      </c>
      <c r="K777" s="8" t="s">
        <v>1489</v>
      </c>
    </row>
    <row r="778" spans="1:11" customFormat="1" ht="14.4" x14ac:dyDescent="0.3">
      <c r="A778" s="4" t="s">
        <v>2079</v>
      </c>
      <c r="B778" s="4">
        <v>36033</v>
      </c>
      <c r="C778" s="4" t="s">
        <v>562</v>
      </c>
      <c r="D778" s="4" t="s">
        <v>563</v>
      </c>
      <c r="E778" s="4" t="s">
        <v>2080</v>
      </c>
      <c r="F778" s="5" t="s">
        <v>550</v>
      </c>
      <c r="G778" s="6">
        <v>25401030</v>
      </c>
      <c r="H778" s="5" t="s">
        <v>1489</v>
      </c>
      <c r="I778" s="5" t="s">
        <v>552</v>
      </c>
      <c r="J778" s="7">
        <v>50202010</v>
      </c>
      <c r="K778" s="8" t="s">
        <v>1489</v>
      </c>
    </row>
    <row r="779" spans="1:11" customFormat="1" ht="14.4" x14ac:dyDescent="0.3">
      <c r="A779" s="4" t="s">
        <v>2081</v>
      </c>
      <c r="B779" s="4">
        <v>295542</v>
      </c>
      <c r="C779" s="4" t="s">
        <v>1198</v>
      </c>
      <c r="D779" s="4" t="s">
        <v>1199</v>
      </c>
      <c r="E779" s="4" t="s">
        <v>2082</v>
      </c>
      <c r="F779" s="5" t="s">
        <v>550</v>
      </c>
      <c r="G779" s="6">
        <v>25401030</v>
      </c>
      <c r="H779" s="5" t="s">
        <v>1489</v>
      </c>
      <c r="I779" s="5" t="s">
        <v>552</v>
      </c>
      <c r="J779" s="7">
        <v>50202010</v>
      </c>
      <c r="K779" s="8" t="s">
        <v>1489</v>
      </c>
    </row>
    <row r="780" spans="1:11" customFormat="1" ht="14.4" x14ac:dyDescent="0.3">
      <c r="A780" s="4" t="s">
        <v>2083</v>
      </c>
      <c r="B780" s="4">
        <v>29468</v>
      </c>
      <c r="C780" s="4" t="s">
        <v>562</v>
      </c>
      <c r="D780" s="4" t="s">
        <v>563</v>
      </c>
      <c r="E780" s="4" t="s">
        <v>2084</v>
      </c>
      <c r="F780" s="5" t="s">
        <v>550</v>
      </c>
      <c r="G780" s="6">
        <v>25401030</v>
      </c>
      <c r="H780" s="5" t="s">
        <v>1489</v>
      </c>
      <c r="I780" s="5" t="s">
        <v>552</v>
      </c>
      <c r="J780" s="7">
        <v>50202010</v>
      </c>
      <c r="K780" s="8" t="s">
        <v>1489</v>
      </c>
    </row>
    <row r="781" spans="1:11" customFormat="1" ht="14.4" x14ac:dyDescent="0.3">
      <c r="A781" s="4" t="s">
        <v>2085</v>
      </c>
      <c r="B781" s="4">
        <v>207622</v>
      </c>
      <c r="C781" s="4" t="s">
        <v>2086</v>
      </c>
      <c r="D781" s="4" t="s">
        <v>2087</v>
      </c>
      <c r="E781" s="4" t="s">
        <v>2088</v>
      </c>
      <c r="F781" s="5" t="s">
        <v>550</v>
      </c>
      <c r="G781" s="6">
        <v>25401030</v>
      </c>
      <c r="H781" s="5" t="s">
        <v>1489</v>
      </c>
      <c r="I781" s="5" t="s">
        <v>552</v>
      </c>
      <c r="J781" s="7">
        <v>50202010</v>
      </c>
      <c r="K781" s="8" t="s">
        <v>1489</v>
      </c>
    </row>
    <row r="782" spans="1:11" customFormat="1" ht="14.4" x14ac:dyDescent="0.3">
      <c r="A782" s="4" t="s">
        <v>2089</v>
      </c>
      <c r="B782" s="4">
        <v>37435</v>
      </c>
      <c r="C782" s="4" t="s">
        <v>655</v>
      </c>
      <c r="D782" s="4" t="s">
        <v>656</v>
      </c>
      <c r="E782" s="4" t="s">
        <v>2090</v>
      </c>
      <c r="F782" s="5" t="s">
        <v>550</v>
      </c>
      <c r="G782" s="6">
        <v>25401030</v>
      </c>
      <c r="H782" s="5" t="s">
        <v>1489</v>
      </c>
      <c r="I782" s="5" t="s">
        <v>552</v>
      </c>
      <c r="J782" s="7">
        <v>50202010</v>
      </c>
      <c r="K782" s="8" t="s">
        <v>1489</v>
      </c>
    </row>
    <row r="783" spans="1:11" customFormat="1" ht="14.4" x14ac:dyDescent="0.3">
      <c r="A783" s="4" t="s">
        <v>2091</v>
      </c>
      <c r="B783" s="4">
        <v>19807</v>
      </c>
      <c r="C783" s="4" t="s">
        <v>603</v>
      </c>
      <c r="D783" s="4" t="s">
        <v>710</v>
      </c>
      <c r="E783" s="4" t="s">
        <v>2092</v>
      </c>
      <c r="F783" s="5" t="s">
        <v>550</v>
      </c>
      <c r="G783" s="6">
        <v>25401030</v>
      </c>
      <c r="H783" s="5" t="s">
        <v>1489</v>
      </c>
      <c r="I783" s="5" t="s">
        <v>552</v>
      </c>
      <c r="J783" s="7">
        <v>50202010</v>
      </c>
      <c r="K783" s="8" t="s">
        <v>1489</v>
      </c>
    </row>
    <row r="784" spans="1:11" customFormat="1" ht="14.4" x14ac:dyDescent="0.3">
      <c r="A784" s="4" t="s">
        <v>2093</v>
      </c>
      <c r="B784" s="4">
        <v>466397</v>
      </c>
      <c r="C784" s="4" t="s">
        <v>572</v>
      </c>
      <c r="D784" s="4" t="s">
        <v>600</v>
      </c>
      <c r="E784" s="4" t="s">
        <v>2094</v>
      </c>
      <c r="F784" s="5" t="s">
        <v>550</v>
      </c>
      <c r="G784" s="6">
        <v>25401030</v>
      </c>
      <c r="H784" s="5" t="s">
        <v>1489</v>
      </c>
      <c r="I784" s="5" t="s">
        <v>552</v>
      </c>
      <c r="J784" s="7">
        <v>50202010</v>
      </c>
      <c r="K784" s="8" t="s">
        <v>1489</v>
      </c>
    </row>
    <row r="785" spans="1:11" customFormat="1" ht="14.4" x14ac:dyDescent="0.3">
      <c r="A785" s="4" t="s">
        <v>2095</v>
      </c>
      <c r="B785" s="4">
        <v>278133</v>
      </c>
      <c r="C785" s="4" t="s">
        <v>572</v>
      </c>
      <c r="D785" s="4" t="s">
        <v>600</v>
      </c>
      <c r="E785" s="4" t="s">
        <v>2096</v>
      </c>
      <c r="F785" s="5" t="s">
        <v>550</v>
      </c>
      <c r="G785" s="6">
        <v>25401030</v>
      </c>
      <c r="H785" s="5" t="s">
        <v>1489</v>
      </c>
      <c r="I785" s="5" t="s">
        <v>552</v>
      </c>
      <c r="J785" s="7">
        <v>50202010</v>
      </c>
      <c r="K785" s="8" t="s">
        <v>1489</v>
      </c>
    </row>
    <row r="786" spans="1:11" customFormat="1" ht="14.4" x14ac:dyDescent="0.3">
      <c r="A786" s="4" t="s">
        <v>2097</v>
      </c>
      <c r="B786" s="4">
        <v>284594</v>
      </c>
      <c r="C786" s="4" t="s">
        <v>572</v>
      </c>
      <c r="D786" s="4" t="s">
        <v>600</v>
      </c>
      <c r="E786" s="4" t="s">
        <v>2098</v>
      </c>
      <c r="F786" s="5" t="s">
        <v>550</v>
      </c>
      <c r="G786" s="6">
        <v>25401030</v>
      </c>
      <c r="H786" s="5" t="s">
        <v>1489</v>
      </c>
      <c r="I786" s="5" t="s">
        <v>552</v>
      </c>
      <c r="J786" s="7">
        <v>50202010</v>
      </c>
      <c r="K786" s="8" t="s">
        <v>1489</v>
      </c>
    </row>
    <row r="787" spans="1:11" x14ac:dyDescent="0.25">
      <c r="A787" s="4" t="s">
        <v>2099</v>
      </c>
      <c r="B787" s="4">
        <v>38704</v>
      </c>
      <c r="C787" s="4" t="s">
        <v>572</v>
      </c>
      <c r="D787" s="4" t="s">
        <v>600</v>
      </c>
      <c r="E787" s="4" t="s">
        <v>2100</v>
      </c>
      <c r="F787" s="5" t="s">
        <v>550</v>
      </c>
      <c r="G787" s="6">
        <v>25401030</v>
      </c>
      <c r="H787" s="5" t="s">
        <v>1489</v>
      </c>
      <c r="I787" s="5" t="s">
        <v>552</v>
      </c>
      <c r="J787" s="7">
        <v>50202010</v>
      </c>
      <c r="K787" s="8" t="s">
        <v>1489</v>
      </c>
    </row>
    <row r="788" spans="1:11" customFormat="1" ht="14.4" x14ac:dyDescent="0.3">
      <c r="A788" s="4" t="s">
        <v>2101</v>
      </c>
      <c r="B788" s="4">
        <v>36969</v>
      </c>
      <c r="C788" s="4" t="s">
        <v>2102</v>
      </c>
      <c r="D788" s="4" t="s">
        <v>2103</v>
      </c>
      <c r="E788" s="4" t="s">
        <v>2104</v>
      </c>
      <c r="F788" s="5" t="s">
        <v>550</v>
      </c>
      <c r="G788" s="6">
        <v>25401030</v>
      </c>
      <c r="H788" s="5" t="s">
        <v>1489</v>
      </c>
      <c r="I788" s="5" t="s">
        <v>552</v>
      </c>
      <c r="J788" s="7">
        <v>50202010</v>
      </c>
      <c r="K788" s="8" t="s">
        <v>1489</v>
      </c>
    </row>
    <row r="789" spans="1:11" customFormat="1" ht="14.4" x14ac:dyDescent="0.3">
      <c r="A789" s="4" t="s">
        <v>2105</v>
      </c>
      <c r="B789" s="4">
        <v>1013505</v>
      </c>
      <c r="C789" s="4" t="s">
        <v>582</v>
      </c>
      <c r="D789" s="4" t="s">
        <v>583</v>
      </c>
      <c r="E789" s="4" t="s">
        <v>2106</v>
      </c>
      <c r="F789" s="5" t="s">
        <v>550</v>
      </c>
      <c r="G789" s="6">
        <v>25401030</v>
      </c>
      <c r="H789" s="5" t="s">
        <v>1489</v>
      </c>
      <c r="I789" s="5" t="s">
        <v>552</v>
      </c>
      <c r="J789" s="7">
        <v>50202010</v>
      </c>
      <c r="K789" s="8" t="s">
        <v>1489</v>
      </c>
    </row>
    <row r="790" spans="1:11" customFormat="1" ht="14.4" x14ac:dyDescent="0.3">
      <c r="A790" s="4" t="s">
        <v>2107</v>
      </c>
      <c r="B790" s="4">
        <v>210544</v>
      </c>
      <c r="C790" s="4" t="s">
        <v>596</v>
      </c>
      <c r="D790" s="4" t="s">
        <v>597</v>
      </c>
      <c r="E790" s="4" t="s">
        <v>2108</v>
      </c>
      <c r="F790" s="5" t="s">
        <v>550</v>
      </c>
      <c r="G790" s="6">
        <v>25401030</v>
      </c>
      <c r="H790" s="5" t="s">
        <v>1489</v>
      </c>
      <c r="I790" s="5" t="s">
        <v>552</v>
      </c>
      <c r="J790" s="7">
        <v>50202010</v>
      </c>
      <c r="K790" s="8" t="s">
        <v>1489</v>
      </c>
    </row>
    <row r="791" spans="1:11" x14ac:dyDescent="0.25">
      <c r="A791" s="4" t="s">
        <v>2109</v>
      </c>
      <c r="B791" s="4">
        <v>743791</v>
      </c>
      <c r="C791" s="4" t="s">
        <v>2110</v>
      </c>
      <c r="D791" s="4" t="s">
        <v>2111</v>
      </c>
      <c r="E791" s="4" t="s">
        <v>2112</v>
      </c>
      <c r="F791" s="5" t="s">
        <v>550</v>
      </c>
      <c r="G791" s="6">
        <v>25401030</v>
      </c>
      <c r="H791" s="5" t="s">
        <v>1489</v>
      </c>
      <c r="I791" s="5" t="s">
        <v>552</v>
      </c>
      <c r="J791" s="7">
        <v>50202010</v>
      </c>
      <c r="K791" s="8" t="s">
        <v>1489</v>
      </c>
    </row>
    <row r="792" spans="1:11" x14ac:dyDescent="0.25">
      <c r="A792" s="4" t="s">
        <v>2113</v>
      </c>
      <c r="B792" s="4">
        <v>33048</v>
      </c>
      <c r="C792" s="4" t="s">
        <v>799</v>
      </c>
      <c r="D792" s="4" t="s">
        <v>800</v>
      </c>
      <c r="E792" s="4" t="s">
        <v>2114</v>
      </c>
      <c r="F792" s="5" t="s">
        <v>550</v>
      </c>
      <c r="G792" s="6">
        <v>25401030</v>
      </c>
      <c r="H792" s="5" t="s">
        <v>1489</v>
      </c>
      <c r="I792" s="5" t="s">
        <v>552</v>
      </c>
      <c r="J792" s="7">
        <v>50202010</v>
      </c>
      <c r="K792" s="8" t="s">
        <v>1489</v>
      </c>
    </row>
    <row r="793" spans="1:11" customFormat="1" ht="14.4" x14ac:dyDescent="0.3">
      <c r="A793" s="4" t="s">
        <v>2115</v>
      </c>
      <c r="B793" s="4">
        <v>36006</v>
      </c>
      <c r="C793" s="4" t="s">
        <v>562</v>
      </c>
      <c r="D793" s="4" t="s">
        <v>563</v>
      </c>
      <c r="E793" s="4" t="s">
        <v>2116</v>
      </c>
      <c r="F793" s="5" t="s">
        <v>550</v>
      </c>
      <c r="G793" s="6">
        <v>25401030</v>
      </c>
      <c r="H793" s="5" t="s">
        <v>1489</v>
      </c>
      <c r="I793" s="5" t="s">
        <v>552</v>
      </c>
      <c r="J793" s="7">
        <v>50202010</v>
      </c>
      <c r="K793" s="8" t="s">
        <v>1489</v>
      </c>
    </row>
    <row r="794" spans="1:11" customFormat="1" ht="14.4" x14ac:dyDescent="0.3">
      <c r="A794" s="4" t="s">
        <v>2117</v>
      </c>
      <c r="B794" s="4">
        <v>753964</v>
      </c>
      <c r="C794" s="4" t="s">
        <v>861</v>
      </c>
      <c r="D794" s="4" t="s">
        <v>862</v>
      </c>
      <c r="E794" s="4" t="s">
        <v>2118</v>
      </c>
      <c r="F794" s="5" t="s">
        <v>550</v>
      </c>
      <c r="G794" s="6">
        <v>25401030</v>
      </c>
      <c r="H794" s="5" t="s">
        <v>1489</v>
      </c>
      <c r="I794" s="5" t="s">
        <v>552</v>
      </c>
      <c r="J794" s="7">
        <v>50202010</v>
      </c>
      <c r="K794" s="8" t="s">
        <v>1489</v>
      </c>
    </row>
    <row r="795" spans="1:11" customFormat="1" ht="14.4" x14ac:dyDescent="0.3">
      <c r="A795" s="4" t="s">
        <v>2119</v>
      </c>
      <c r="B795" s="4">
        <v>322019</v>
      </c>
      <c r="C795" s="4" t="s">
        <v>655</v>
      </c>
      <c r="D795" s="4" t="s">
        <v>656</v>
      </c>
      <c r="E795" s="4" t="s">
        <v>2120</v>
      </c>
      <c r="F795" s="5" t="s">
        <v>550</v>
      </c>
      <c r="G795" s="6">
        <v>25401030</v>
      </c>
      <c r="H795" s="5" t="s">
        <v>1489</v>
      </c>
      <c r="I795" s="5" t="s">
        <v>552</v>
      </c>
      <c r="J795" s="7">
        <v>50202010</v>
      </c>
      <c r="K795" s="8" t="s">
        <v>1489</v>
      </c>
    </row>
    <row r="796" spans="1:11" customFormat="1" ht="14.4" x14ac:dyDescent="0.3">
      <c r="A796" s="4" t="s">
        <v>2121</v>
      </c>
      <c r="B796" s="4">
        <v>758940</v>
      </c>
      <c r="C796" s="4" t="s">
        <v>603</v>
      </c>
      <c r="D796" s="4" t="s">
        <v>573</v>
      </c>
      <c r="E796" s="4" t="s">
        <v>2122</v>
      </c>
      <c r="F796" s="5" t="s">
        <v>550</v>
      </c>
      <c r="G796" s="6">
        <v>25401030</v>
      </c>
      <c r="H796" s="5" t="s">
        <v>1489</v>
      </c>
      <c r="I796" s="5" t="s">
        <v>552</v>
      </c>
      <c r="J796" s="7">
        <v>50202010</v>
      </c>
      <c r="K796" s="8" t="s">
        <v>1489</v>
      </c>
    </row>
    <row r="797" spans="1:11" customFormat="1" ht="14.4" x14ac:dyDescent="0.3">
      <c r="A797" s="4" t="s">
        <v>2123</v>
      </c>
      <c r="B797" s="4">
        <v>698662</v>
      </c>
      <c r="C797" s="4" t="s">
        <v>2124</v>
      </c>
      <c r="D797" s="4" t="s">
        <v>597</v>
      </c>
      <c r="E797" s="4" t="s">
        <v>2125</v>
      </c>
      <c r="F797" s="5" t="s">
        <v>550</v>
      </c>
      <c r="G797" s="6">
        <v>25401030</v>
      </c>
      <c r="H797" s="5" t="s">
        <v>1489</v>
      </c>
      <c r="I797" s="5" t="s">
        <v>552</v>
      </c>
      <c r="J797" s="7">
        <v>50202010</v>
      </c>
      <c r="K797" s="8" t="s">
        <v>1489</v>
      </c>
    </row>
    <row r="798" spans="1:11" customFormat="1" ht="14.4" x14ac:dyDescent="0.3">
      <c r="A798" s="4" t="s">
        <v>2126</v>
      </c>
      <c r="B798" s="4">
        <v>701417</v>
      </c>
      <c r="C798" s="4" t="s">
        <v>572</v>
      </c>
      <c r="D798" s="4" t="s">
        <v>679</v>
      </c>
      <c r="E798" s="4" t="s">
        <v>2127</v>
      </c>
      <c r="F798" s="5" t="s">
        <v>550</v>
      </c>
      <c r="G798" s="6">
        <v>25401030</v>
      </c>
      <c r="H798" s="5" t="s">
        <v>1489</v>
      </c>
      <c r="I798" s="5" t="s">
        <v>552</v>
      </c>
      <c r="J798" s="7">
        <v>50202010</v>
      </c>
      <c r="K798" s="8" t="s">
        <v>1489</v>
      </c>
    </row>
    <row r="799" spans="1:11" customFormat="1" ht="14.4" x14ac:dyDescent="0.3">
      <c r="A799" s="4" t="s">
        <v>2128</v>
      </c>
      <c r="B799" s="4">
        <v>355482</v>
      </c>
      <c r="C799" s="4" t="s">
        <v>596</v>
      </c>
      <c r="D799" s="4" t="s">
        <v>597</v>
      </c>
      <c r="E799" s="4" t="s">
        <v>2129</v>
      </c>
      <c r="F799" s="5" t="s">
        <v>550</v>
      </c>
      <c r="G799" s="6">
        <v>25401030</v>
      </c>
      <c r="H799" s="5" t="s">
        <v>1489</v>
      </c>
      <c r="I799" s="5" t="s">
        <v>552</v>
      </c>
      <c r="J799" s="7">
        <v>50202010</v>
      </c>
      <c r="K799" s="8" t="s">
        <v>1489</v>
      </c>
    </row>
    <row r="800" spans="1:11" customFormat="1" ht="14.4" x14ac:dyDescent="0.3">
      <c r="A800" s="4" t="s">
        <v>2130</v>
      </c>
      <c r="B800" s="4">
        <v>39062</v>
      </c>
      <c r="C800" s="4" t="s">
        <v>572</v>
      </c>
      <c r="D800" s="4" t="s">
        <v>679</v>
      </c>
      <c r="E800" s="4" t="s">
        <v>2131</v>
      </c>
      <c r="F800" s="5" t="s">
        <v>550</v>
      </c>
      <c r="G800" s="6">
        <v>25401030</v>
      </c>
      <c r="H800" s="5" t="s">
        <v>1489</v>
      </c>
      <c r="I800" s="5" t="s">
        <v>552</v>
      </c>
      <c r="J800" s="7">
        <v>50202010</v>
      </c>
      <c r="K800" s="8" t="s">
        <v>1489</v>
      </c>
    </row>
    <row r="801" spans="1:11" customFormat="1" ht="14.4" x14ac:dyDescent="0.3">
      <c r="A801" s="4" t="s">
        <v>2132</v>
      </c>
      <c r="B801" s="4">
        <v>703762</v>
      </c>
      <c r="C801" s="4" t="s">
        <v>621</v>
      </c>
      <c r="D801" s="4" t="s">
        <v>646</v>
      </c>
      <c r="E801" s="4" t="s">
        <v>2133</v>
      </c>
      <c r="F801" s="5" t="s">
        <v>550</v>
      </c>
      <c r="G801" s="6">
        <v>25401030</v>
      </c>
      <c r="H801" s="5" t="s">
        <v>1489</v>
      </c>
      <c r="I801" s="5" t="s">
        <v>552</v>
      </c>
      <c r="J801" s="7">
        <v>50202010</v>
      </c>
      <c r="K801" s="8" t="s">
        <v>1489</v>
      </c>
    </row>
    <row r="802" spans="1:11" customFormat="1" ht="14.4" x14ac:dyDescent="0.3">
      <c r="A802" s="4" t="s">
        <v>2134</v>
      </c>
      <c r="B802" s="4">
        <v>41879</v>
      </c>
      <c r="C802" s="4" t="s">
        <v>603</v>
      </c>
      <c r="D802" s="4" t="s">
        <v>573</v>
      </c>
      <c r="E802" s="4" t="s">
        <v>2135</v>
      </c>
      <c r="F802" s="5" t="s">
        <v>550</v>
      </c>
      <c r="G802" s="6">
        <v>25401030</v>
      </c>
      <c r="H802" s="5" t="s">
        <v>1489</v>
      </c>
      <c r="I802" s="5" t="s">
        <v>552</v>
      </c>
      <c r="J802" s="7">
        <v>50202010</v>
      </c>
      <c r="K802" s="8" t="s">
        <v>1489</v>
      </c>
    </row>
    <row r="803" spans="1:11" customFormat="1" ht="14.4" x14ac:dyDescent="0.3">
      <c r="A803" s="4" t="s">
        <v>2136</v>
      </c>
      <c r="B803" s="4">
        <v>44513</v>
      </c>
      <c r="C803" s="4" t="s">
        <v>603</v>
      </c>
      <c r="D803" s="4" t="s">
        <v>627</v>
      </c>
      <c r="E803" s="4" t="s">
        <v>2137</v>
      </c>
      <c r="F803" s="5" t="s">
        <v>550</v>
      </c>
      <c r="G803" s="6">
        <v>25401030</v>
      </c>
      <c r="H803" s="5" t="s">
        <v>1489</v>
      </c>
      <c r="I803" s="5" t="s">
        <v>552</v>
      </c>
      <c r="J803" s="7">
        <v>50202010</v>
      </c>
      <c r="K803" s="8" t="s">
        <v>1489</v>
      </c>
    </row>
    <row r="804" spans="1:11" customFormat="1" ht="14.4" x14ac:dyDescent="0.3">
      <c r="A804" s="4" t="s">
        <v>2138</v>
      </c>
      <c r="B804" s="4">
        <v>40409</v>
      </c>
      <c r="C804" s="4" t="s">
        <v>568</v>
      </c>
      <c r="D804" s="4" t="s">
        <v>569</v>
      </c>
      <c r="E804" s="4" t="s">
        <v>2139</v>
      </c>
      <c r="F804" s="5" t="s">
        <v>550</v>
      </c>
      <c r="G804" s="6">
        <v>25401030</v>
      </c>
      <c r="H804" s="5" t="s">
        <v>1489</v>
      </c>
      <c r="I804" s="5" t="s">
        <v>552</v>
      </c>
      <c r="J804" s="7">
        <v>50202010</v>
      </c>
      <c r="K804" s="8" t="s">
        <v>1489</v>
      </c>
    </row>
    <row r="805" spans="1:11" customFormat="1" ht="14.4" x14ac:dyDescent="0.3">
      <c r="A805" s="4" t="s">
        <v>2140</v>
      </c>
      <c r="B805" s="4">
        <v>44456</v>
      </c>
      <c r="C805" s="4" t="s">
        <v>554</v>
      </c>
      <c r="D805" s="4" t="s">
        <v>555</v>
      </c>
      <c r="E805" s="4" t="s">
        <v>2141</v>
      </c>
      <c r="F805" s="5" t="s">
        <v>550</v>
      </c>
      <c r="G805" s="6">
        <v>25401030</v>
      </c>
      <c r="H805" s="5" t="s">
        <v>1489</v>
      </c>
      <c r="I805" s="5" t="s">
        <v>552</v>
      </c>
      <c r="J805" s="7">
        <v>50202010</v>
      </c>
      <c r="K805" s="8" t="s">
        <v>1489</v>
      </c>
    </row>
    <row r="806" spans="1:11" customFormat="1" ht="14.4" x14ac:dyDescent="0.3">
      <c r="A806" s="4" t="s">
        <v>2142</v>
      </c>
      <c r="B806" s="4">
        <v>212277</v>
      </c>
      <c r="C806" s="4" t="s">
        <v>572</v>
      </c>
      <c r="D806" s="4" t="s">
        <v>600</v>
      </c>
      <c r="E806" s="4" t="s">
        <v>2143</v>
      </c>
      <c r="F806" s="5" t="s">
        <v>550</v>
      </c>
      <c r="G806" s="6">
        <v>25401030</v>
      </c>
      <c r="H806" s="5" t="s">
        <v>1489</v>
      </c>
      <c r="I806" s="5" t="s">
        <v>552</v>
      </c>
      <c r="J806" s="7">
        <v>50202010</v>
      </c>
      <c r="K806" s="8" t="s">
        <v>1489</v>
      </c>
    </row>
    <row r="807" spans="1:11" customFormat="1" ht="14.4" x14ac:dyDescent="0.3">
      <c r="A807" s="4" t="s">
        <v>2144</v>
      </c>
      <c r="B807" s="4">
        <v>41425</v>
      </c>
      <c r="C807" s="4" t="s">
        <v>621</v>
      </c>
      <c r="D807" s="4" t="s">
        <v>622</v>
      </c>
      <c r="E807" s="4" t="s">
        <v>2145</v>
      </c>
      <c r="F807" s="5" t="s">
        <v>550</v>
      </c>
      <c r="G807" s="6">
        <v>25401030</v>
      </c>
      <c r="H807" s="5" t="s">
        <v>1489</v>
      </c>
      <c r="I807" s="5" t="s">
        <v>552</v>
      </c>
      <c r="J807" s="7">
        <v>50202010</v>
      </c>
      <c r="K807" s="8" t="s">
        <v>1489</v>
      </c>
    </row>
    <row r="808" spans="1:11" customFormat="1" ht="14.4" x14ac:dyDescent="0.3">
      <c r="A808" s="4" t="s">
        <v>2146</v>
      </c>
      <c r="B808" s="4">
        <v>40272</v>
      </c>
      <c r="C808" s="4" t="s">
        <v>799</v>
      </c>
      <c r="D808" s="4" t="s">
        <v>800</v>
      </c>
      <c r="E808" s="4" t="s">
        <v>2147</v>
      </c>
      <c r="F808" s="5" t="s">
        <v>550</v>
      </c>
      <c r="G808" s="6">
        <v>25401030</v>
      </c>
      <c r="H808" s="5" t="s">
        <v>1489</v>
      </c>
      <c r="I808" s="5" t="s">
        <v>552</v>
      </c>
      <c r="J808" s="7">
        <v>50202010</v>
      </c>
      <c r="K808" s="8" t="s">
        <v>1489</v>
      </c>
    </row>
    <row r="809" spans="1:11" customFormat="1" ht="14.4" x14ac:dyDescent="0.3">
      <c r="A809" s="4" t="s">
        <v>2148</v>
      </c>
      <c r="B809" s="4">
        <v>25879</v>
      </c>
      <c r="C809" s="4" t="s">
        <v>572</v>
      </c>
      <c r="D809" s="4" t="s">
        <v>600</v>
      </c>
      <c r="E809" s="4" t="s">
        <v>2149</v>
      </c>
      <c r="F809" s="5" t="s">
        <v>550</v>
      </c>
      <c r="G809" s="6">
        <v>25401030</v>
      </c>
      <c r="H809" s="5" t="s">
        <v>1489</v>
      </c>
      <c r="I809" s="5" t="s">
        <v>552</v>
      </c>
      <c r="J809" s="7">
        <v>50202010</v>
      </c>
      <c r="K809" s="8" t="s">
        <v>1489</v>
      </c>
    </row>
    <row r="810" spans="1:11" customFormat="1" ht="14.4" x14ac:dyDescent="0.3">
      <c r="A810" s="4" t="s">
        <v>2150</v>
      </c>
      <c r="B810" s="4">
        <v>17675</v>
      </c>
      <c r="C810" s="4" t="s">
        <v>1009</v>
      </c>
      <c r="D810" s="4" t="s">
        <v>1010</v>
      </c>
      <c r="E810" s="4" t="s">
        <v>2151</v>
      </c>
      <c r="F810" s="5" t="s">
        <v>550</v>
      </c>
      <c r="G810" s="6">
        <v>25401030</v>
      </c>
      <c r="H810" s="5" t="s">
        <v>1489</v>
      </c>
      <c r="I810" s="5" t="s">
        <v>552</v>
      </c>
      <c r="J810" s="7">
        <v>50202010</v>
      </c>
      <c r="K810" s="8" t="s">
        <v>1489</v>
      </c>
    </row>
    <row r="811" spans="1:11" customFormat="1" ht="14.4" x14ac:dyDescent="0.3">
      <c r="A811" s="4" t="s">
        <v>2152</v>
      </c>
      <c r="B811" s="4">
        <v>681527</v>
      </c>
      <c r="C811" s="4" t="s">
        <v>572</v>
      </c>
      <c r="D811" s="4" t="s">
        <v>597</v>
      </c>
      <c r="E811" s="4" t="s">
        <v>2153</v>
      </c>
      <c r="F811" s="5" t="s">
        <v>550</v>
      </c>
      <c r="G811" s="6">
        <v>25401030</v>
      </c>
      <c r="H811" s="5" t="s">
        <v>1489</v>
      </c>
      <c r="I811" s="5" t="s">
        <v>552</v>
      </c>
      <c r="J811" s="7">
        <v>50202010</v>
      </c>
      <c r="K811" s="8" t="s">
        <v>1489</v>
      </c>
    </row>
    <row r="812" spans="1:11" customFormat="1" ht="14.4" x14ac:dyDescent="0.3">
      <c r="A812" s="4" t="s">
        <v>2154</v>
      </c>
      <c r="B812" s="4">
        <v>30082</v>
      </c>
      <c r="C812" s="4" t="s">
        <v>799</v>
      </c>
      <c r="D812" s="4" t="s">
        <v>800</v>
      </c>
      <c r="E812" s="4" t="s">
        <v>2155</v>
      </c>
      <c r="F812" s="5" t="s">
        <v>550</v>
      </c>
      <c r="G812" s="6">
        <v>25401030</v>
      </c>
      <c r="H812" s="5" t="s">
        <v>1489</v>
      </c>
      <c r="I812" s="5" t="s">
        <v>552</v>
      </c>
      <c r="J812" s="7">
        <v>50202010</v>
      </c>
      <c r="K812" s="8" t="s">
        <v>1489</v>
      </c>
    </row>
    <row r="813" spans="1:11" customFormat="1" ht="14.4" x14ac:dyDescent="0.3">
      <c r="A813" s="4" t="s">
        <v>2156</v>
      </c>
      <c r="B813" s="4">
        <v>17369</v>
      </c>
      <c r="C813" s="4" t="s">
        <v>572</v>
      </c>
      <c r="D813" s="4" t="s">
        <v>679</v>
      </c>
      <c r="E813" s="4" t="s">
        <v>2157</v>
      </c>
      <c r="F813" s="5" t="s">
        <v>550</v>
      </c>
      <c r="G813" s="6">
        <v>25401030</v>
      </c>
      <c r="H813" s="5" t="s">
        <v>1489</v>
      </c>
      <c r="I813" s="5" t="s">
        <v>552</v>
      </c>
      <c r="J813" s="7">
        <v>50202010</v>
      </c>
      <c r="K813" s="8" t="s">
        <v>1489</v>
      </c>
    </row>
    <row r="814" spans="1:11" x14ac:dyDescent="0.25">
      <c r="A814" s="4" t="s">
        <v>2158</v>
      </c>
      <c r="B814" s="4">
        <v>24246</v>
      </c>
      <c r="C814" s="4" t="s">
        <v>562</v>
      </c>
      <c r="D814" s="4" t="s">
        <v>563</v>
      </c>
      <c r="E814" s="4" t="s">
        <v>2159</v>
      </c>
      <c r="F814" s="5" t="s">
        <v>550</v>
      </c>
      <c r="G814" s="6">
        <v>25401030</v>
      </c>
      <c r="H814" s="5" t="s">
        <v>1489</v>
      </c>
      <c r="I814" s="5" t="s">
        <v>552</v>
      </c>
      <c r="J814" s="7">
        <v>50202010</v>
      </c>
      <c r="K814" s="8" t="s">
        <v>1489</v>
      </c>
    </row>
    <row r="815" spans="1:11" customFormat="1" ht="14.4" x14ac:dyDescent="0.3">
      <c r="A815" s="4" t="s">
        <v>2160</v>
      </c>
      <c r="B815" s="4">
        <v>35985</v>
      </c>
      <c r="C815" s="4" t="s">
        <v>621</v>
      </c>
      <c r="D815" s="4" t="s">
        <v>646</v>
      </c>
      <c r="E815" s="4" t="s">
        <v>2161</v>
      </c>
      <c r="F815" s="5" t="s">
        <v>550</v>
      </c>
      <c r="G815" s="6">
        <v>25401030</v>
      </c>
      <c r="H815" s="5" t="s">
        <v>1489</v>
      </c>
      <c r="I815" s="5" t="s">
        <v>552</v>
      </c>
      <c r="J815" s="7">
        <v>50202010</v>
      </c>
      <c r="K815" s="8" t="s">
        <v>1489</v>
      </c>
    </row>
    <row r="816" spans="1:11" customFormat="1" ht="14.4" x14ac:dyDescent="0.3">
      <c r="A816" s="4" t="s">
        <v>2162</v>
      </c>
      <c r="B816" s="4">
        <v>65407</v>
      </c>
      <c r="C816" s="4" t="s">
        <v>572</v>
      </c>
      <c r="D816" s="4" t="s">
        <v>679</v>
      </c>
      <c r="E816" s="4" t="s">
        <v>2163</v>
      </c>
      <c r="F816" s="5" t="s">
        <v>550</v>
      </c>
      <c r="G816" s="6">
        <v>25401030</v>
      </c>
      <c r="H816" s="5" t="s">
        <v>1489</v>
      </c>
      <c r="I816" s="5" t="s">
        <v>552</v>
      </c>
      <c r="J816" s="7">
        <v>50202010</v>
      </c>
      <c r="K816" s="8" t="s">
        <v>1489</v>
      </c>
    </row>
    <row r="817" spans="1:11" customFormat="1" ht="14.4" x14ac:dyDescent="0.3">
      <c r="A817" s="4" t="s">
        <v>2164</v>
      </c>
      <c r="B817" s="4">
        <v>707542</v>
      </c>
      <c r="C817" s="4" t="s">
        <v>586</v>
      </c>
      <c r="D817" s="4" t="s">
        <v>587</v>
      </c>
      <c r="E817" s="4" t="s">
        <v>2165</v>
      </c>
      <c r="F817" s="5" t="s">
        <v>550</v>
      </c>
      <c r="G817" s="6">
        <v>25401030</v>
      </c>
      <c r="H817" s="5" t="s">
        <v>1489</v>
      </c>
      <c r="I817" s="5" t="s">
        <v>552</v>
      </c>
      <c r="J817" s="7">
        <v>50202010</v>
      </c>
      <c r="K817" s="8" t="s">
        <v>1489</v>
      </c>
    </row>
    <row r="818" spans="1:11" customFormat="1" ht="14.4" x14ac:dyDescent="0.3">
      <c r="A818" s="4" t="s">
        <v>2166</v>
      </c>
      <c r="B818" s="4">
        <v>687882</v>
      </c>
      <c r="C818" s="4" t="s">
        <v>621</v>
      </c>
      <c r="D818" s="4" t="s">
        <v>646</v>
      </c>
      <c r="E818" s="4" t="s">
        <v>2167</v>
      </c>
      <c r="F818" s="5" t="s">
        <v>550</v>
      </c>
      <c r="G818" s="6">
        <v>25401030</v>
      </c>
      <c r="H818" s="5" t="s">
        <v>1489</v>
      </c>
      <c r="I818" s="5" t="s">
        <v>552</v>
      </c>
      <c r="J818" s="7">
        <v>50202010</v>
      </c>
      <c r="K818" s="8" t="s">
        <v>1489</v>
      </c>
    </row>
    <row r="819" spans="1:11" customFormat="1" ht="14.4" x14ac:dyDescent="0.3">
      <c r="A819" s="4" t="s">
        <v>2168</v>
      </c>
      <c r="B819" s="4">
        <v>43412</v>
      </c>
      <c r="C819" s="4" t="s">
        <v>568</v>
      </c>
      <c r="D819" s="4" t="s">
        <v>569</v>
      </c>
      <c r="E819" s="4" t="s">
        <v>1761</v>
      </c>
      <c r="F819" s="5" t="s">
        <v>550</v>
      </c>
      <c r="G819" s="6">
        <v>25401030</v>
      </c>
      <c r="H819" s="5" t="s">
        <v>1489</v>
      </c>
      <c r="I819" s="5" t="s">
        <v>552</v>
      </c>
      <c r="J819" s="7">
        <v>50202010</v>
      </c>
      <c r="K819" s="8" t="s">
        <v>1489</v>
      </c>
    </row>
    <row r="820" spans="1:11" customFormat="1" ht="14.4" x14ac:dyDescent="0.3">
      <c r="A820" s="4" t="s">
        <v>2169</v>
      </c>
      <c r="B820" s="4">
        <v>21531</v>
      </c>
      <c r="C820" s="4" t="s">
        <v>596</v>
      </c>
      <c r="D820" s="4" t="s">
        <v>597</v>
      </c>
      <c r="E820" s="4" t="s">
        <v>2170</v>
      </c>
      <c r="F820" s="5" t="s">
        <v>550</v>
      </c>
      <c r="G820" s="6">
        <v>25401030</v>
      </c>
      <c r="H820" s="5" t="s">
        <v>1489</v>
      </c>
      <c r="I820" s="5" t="s">
        <v>552</v>
      </c>
      <c r="J820" s="7">
        <v>50202010</v>
      </c>
      <c r="K820" s="8" t="s">
        <v>1489</v>
      </c>
    </row>
    <row r="821" spans="1:11" customFormat="1" ht="14.4" x14ac:dyDescent="0.3">
      <c r="A821" s="4" t="s">
        <v>2171</v>
      </c>
      <c r="B821" s="4">
        <v>64261</v>
      </c>
      <c r="C821" s="4" t="s">
        <v>572</v>
      </c>
      <c r="D821" s="4" t="s">
        <v>600</v>
      </c>
      <c r="E821" s="4" t="s">
        <v>2172</v>
      </c>
      <c r="F821" s="5" t="s">
        <v>550</v>
      </c>
      <c r="G821" s="6">
        <v>25401030</v>
      </c>
      <c r="H821" s="5" t="s">
        <v>1489</v>
      </c>
      <c r="I821" s="5" t="s">
        <v>552</v>
      </c>
      <c r="J821" s="7">
        <v>50202010</v>
      </c>
      <c r="K821" s="8" t="s">
        <v>1489</v>
      </c>
    </row>
    <row r="822" spans="1:11" customFormat="1" ht="14.4" x14ac:dyDescent="0.3">
      <c r="A822" s="4" t="s">
        <v>2173</v>
      </c>
      <c r="B822" s="4">
        <v>793418</v>
      </c>
      <c r="C822" s="4" t="s">
        <v>603</v>
      </c>
      <c r="D822" s="4" t="s">
        <v>573</v>
      </c>
      <c r="E822" s="4" t="s">
        <v>2174</v>
      </c>
      <c r="F822" s="5" t="s">
        <v>550</v>
      </c>
      <c r="G822" s="6">
        <v>25401030</v>
      </c>
      <c r="H822" s="5" t="s">
        <v>1489</v>
      </c>
      <c r="I822" s="5" t="s">
        <v>552</v>
      </c>
      <c r="J822" s="7">
        <v>50202010</v>
      </c>
      <c r="K822" s="8" t="s">
        <v>1489</v>
      </c>
    </row>
    <row r="823" spans="1:11" customFormat="1" ht="14.4" x14ac:dyDescent="0.3">
      <c r="A823" s="4" t="s">
        <v>2175</v>
      </c>
      <c r="B823" s="4">
        <v>32461</v>
      </c>
      <c r="C823" s="4" t="s">
        <v>2176</v>
      </c>
      <c r="D823" s="4" t="s">
        <v>2177</v>
      </c>
      <c r="E823" s="4" t="s">
        <v>2178</v>
      </c>
      <c r="F823" s="5" t="s">
        <v>550</v>
      </c>
      <c r="G823" s="6">
        <v>25401030</v>
      </c>
      <c r="H823" s="5" t="s">
        <v>1489</v>
      </c>
      <c r="I823" s="5" t="s">
        <v>552</v>
      </c>
      <c r="J823" s="7">
        <v>50202010</v>
      </c>
      <c r="K823" s="8" t="s">
        <v>1489</v>
      </c>
    </row>
    <row r="824" spans="1:11" customFormat="1" ht="14.4" x14ac:dyDescent="0.3">
      <c r="A824" s="4" t="s">
        <v>2179</v>
      </c>
      <c r="B824" s="4">
        <v>572737</v>
      </c>
      <c r="C824" s="4" t="s">
        <v>596</v>
      </c>
      <c r="D824" s="4" t="s">
        <v>597</v>
      </c>
      <c r="E824" s="4" t="s">
        <v>2180</v>
      </c>
      <c r="F824" s="5" t="s">
        <v>550</v>
      </c>
      <c r="G824" s="6">
        <v>25401030</v>
      </c>
      <c r="H824" s="5" t="s">
        <v>1489</v>
      </c>
      <c r="I824" s="5" t="s">
        <v>552</v>
      </c>
      <c r="J824" s="7">
        <v>50202010</v>
      </c>
      <c r="K824" s="8" t="s">
        <v>1489</v>
      </c>
    </row>
    <row r="825" spans="1:11" customFormat="1" ht="14.4" x14ac:dyDescent="0.3">
      <c r="A825" s="4" t="s">
        <v>2181</v>
      </c>
      <c r="B825" s="4">
        <v>359607</v>
      </c>
      <c r="C825" s="4" t="s">
        <v>655</v>
      </c>
      <c r="D825" s="4" t="s">
        <v>656</v>
      </c>
      <c r="E825" s="4" t="s">
        <v>2182</v>
      </c>
      <c r="F825" s="5" t="s">
        <v>550</v>
      </c>
      <c r="G825" s="6">
        <v>25401030</v>
      </c>
      <c r="H825" s="5" t="s">
        <v>1489</v>
      </c>
      <c r="I825" s="5" t="s">
        <v>552</v>
      </c>
      <c r="J825" s="7">
        <v>50202010</v>
      </c>
      <c r="K825" s="8" t="s">
        <v>1489</v>
      </c>
    </row>
    <row r="826" spans="1:11" customFormat="1" ht="14.4" x14ac:dyDescent="0.3">
      <c r="A826" s="4" t="s">
        <v>2183</v>
      </c>
      <c r="B826" s="4">
        <v>226849</v>
      </c>
      <c r="C826" s="4" t="s">
        <v>568</v>
      </c>
      <c r="D826" s="4" t="s">
        <v>555</v>
      </c>
      <c r="E826" s="4" t="s">
        <v>2184</v>
      </c>
      <c r="F826" s="5" t="s">
        <v>550</v>
      </c>
      <c r="G826" s="6">
        <v>25401030</v>
      </c>
      <c r="H826" s="5" t="s">
        <v>1489</v>
      </c>
      <c r="I826" s="5" t="s">
        <v>552</v>
      </c>
      <c r="J826" s="7">
        <v>50202010</v>
      </c>
      <c r="K826" s="8" t="s">
        <v>1489</v>
      </c>
    </row>
    <row r="827" spans="1:11" customFormat="1" ht="14.4" x14ac:dyDescent="0.3">
      <c r="A827" s="4" t="s">
        <v>2185</v>
      </c>
      <c r="B827" s="4">
        <v>318277</v>
      </c>
      <c r="C827" s="4" t="s">
        <v>655</v>
      </c>
      <c r="D827" s="4" t="s">
        <v>656</v>
      </c>
      <c r="E827" s="4" t="s">
        <v>2186</v>
      </c>
      <c r="F827" s="5" t="s">
        <v>550</v>
      </c>
      <c r="G827" s="6">
        <v>25401030</v>
      </c>
      <c r="H827" s="5" t="s">
        <v>1489</v>
      </c>
      <c r="I827" s="5" t="s">
        <v>552</v>
      </c>
      <c r="J827" s="7">
        <v>50202010</v>
      </c>
      <c r="K827" s="8" t="s">
        <v>1489</v>
      </c>
    </row>
    <row r="828" spans="1:11" x14ac:dyDescent="0.25">
      <c r="A828" s="4" t="s">
        <v>2187</v>
      </c>
      <c r="B828" s="4">
        <v>345294</v>
      </c>
      <c r="C828" s="4" t="s">
        <v>603</v>
      </c>
      <c r="D828" s="4" t="s">
        <v>627</v>
      </c>
      <c r="E828" s="4" t="s">
        <v>2188</v>
      </c>
      <c r="F828" s="5" t="s">
        <v>550</v>
      </c>
      <c r="G828" s="6">
        <v>25401030</v>
      </c>
      <c r="H828" s="5" t="s">
        <v>1489</v>
      </c>
      <c r="I828" s="5" t="s">
        <v>552</v>
      </c>
      <c r="J828" s="7">
        <v>50202010</v>
      </c>
      <c r="K828" s="8" t="s">
        <v>1489</v>
      </c>
    </row>
    <row r="829" spans="1:11" customFormat="1" ht="14.4" x14ac:dyDescent="0.3">
      <c r="A829" s="4" t="s">
        <v>2189</v>
      </c>
      <c r="B829" s="4">
        <v>18477</v>
      </c>
      <c r="C829" s="4" t="s">
        <v>596</v>
      </c>
      <c r="D829" s="4" t="s">
        <v>597</v>
      </c>
      <c r="E829" s="4" t="s">
        <v>2190</v>
      </c>
      <c r="F829" s="5" t="s">
        <v>550</v>
      </c>
      <c r="G829" s="6">
        <v>25401030</v>
      </c>
      <c r="H829" s="5" t="s">
        <v>1489</v>
      </c>
      <c r="I829" s="5" t="s">
        <v>552</v>
      </c>
      <c r="J829" s="7">
        <v>50202010</v>
      </c>
      <c r="K829" s="8" t="s">
        <v>1489</v>
      </c>
    </row>
    <row r="830" spans="1:11" customFormat="1" ht="14.4" x14ac:dyDescent="0.3">
      <c r="A830" s="4" t="s">
        <v>2191</v>
      </c>
      <c r="B830" s="4">
        <v>56081</v>
      </c>
      <c r="C830" s="4" t="s">
        <v>547</v>
      </c>
      <c r="D830" s="4" t="s">
        <v>548</v>
      </c>
      <c r="E830" s="4" t="s">
        <v>2192</v>
      </c>
      <c r="F830" s="5" t="s">
        <v>550</v>
      </c>
      <c r="G830" s="6">
        <v>25401030</v>
      </c>
      <c r="H830" s="5" t="s">
        <v>1489</v>
      </c>
      <c r="I830" s="5" t="s">
        <v>552</v>
      </c>
      <c r="J830" s="7">
        <v>50202010</v>
      </c>
      <c r="K830" s="8" t="s">
        <v>1489</v>
      </c>
    </row>
    <row r="831" spans="1:11" customFormat="1" ht="14.4" x14ac:dyDescent="0.3">
      <c r="A831" s="4" t="s">
        <v>2193</v>
      </c>
      <c r="B831" s="4">
        <v>8900</v>
      </c>
      <c r="C831" s="4" t="s">
        <v>582</v>
      </c>
      <c r="D831" s="4" t="s">
        <v>583</v>
      </c>
      <c r="E831" s="4" t="s">
        <v>2194</v>
      </c>
      <c r="F831" s="5" t="s">
        <v>550</v>
      </c>
      <c r="G831" s="6">
        <v>25401030</v>
      </c>
      <c r="H831" s="5" t="s">
        <v>1489</v>
      </c>
      <c r="I831" s="5" t="s">
        <v>552</v>
      </c>
      <c r="J831" s="7">
        <v>50202010</v>
      </c>
      <c r="K831" s="8" t="s">
        <v>1489</v>
      </c>
    </row>
    <row r="832" spans="1:11" customFormat="1" ht="14.4" x14ac:dyDescent="0.3">
      <c r="A832" s="4" t="s">
        <v>2195</v>
      </c>
      <c r="B832" s="4">
        <v>41003</v>
      </c>
      <c r="C832" s="4" t="s">
        <v>2102</v>
      </c>
      <c r="D832" s="4" t="s">
        <v>2103</v>
      </c>
      <c r="E832" s="4" t="s">
        <v>2196</v>
      </c>
      <c r="F832" s="5" t="s">
        <v>550</v>
      </c>
      <c r="G832" s="6">
        <v>25401030</v>
      </c>
      <c r="H832" s="5" t="s">
        <v>1489</v>
      </c>
      <c r="I832" s="5" t="s">
        <v>552</v>
      </c>
      <c r="J832" s="7">
        <v>50202010</v>
      </c>
      <c r="K832" s="8" t="s">
        <v>1489</v>
      </c>
    </row>
    <row r="833" spans="1:11" customFormat="1" ht="14.4" x14ac:dyDescent="0.3">
      <c r="A833" s="4" t="s">
        <v>2197</v>
      </c>
      <c r="B833" s="4">
        <v>458417</v>
      </c>
      <c r="C833" s="4" t="s">
        <v>621</v>
      </c>
      <c r="D833" s="4" t="s">
        <v>646</v>
      </c>
      <c r="E833" s="4" t="s">
        <v>2198</v>
      </c>
      <c r="F833" s="5" t="s">
        <v>550</v>
      </c>
      <c r="G833" s="6">
        <v>25401030</v>
      </c>
      <c r="H833" s="5" t="s">
        <v>1489</v>
      </c>
      <c r="I833" s="5" t="s">
        <v>552</v>
      </c>
      <c r="J833" s="7">
        <v>50202010</v>
      </c>
      <c r="K833" s="8" t="s">
        <v>1489</v>
      </c>
    </row>
    <row r="834" spans="1:11" customFormat="1" ht="14.4" x14ac:dyDescent="0.3">
      <c r="A834" s="4" t="s">
        <v>2199</v>
      </c>
      <c r="B834" s="4">
        <v>36970</v>
      </c>
      <c r="C834" s="4" t="s">
        <v>2102</v>
      </c>
      <c r="D834" s="4" t="s">
        <v>2103</v>
      </c>
      <c r="E834" s="4" t="s">
        <v>2200</v>
      </c>
      <c r="F834" s="5" t="s">
        <v>550</v>
      </c>
      <c r="G834" s="6">
        <v>25401030</v>
      </c>
      <c r="H834" s="5" t="s">
        <v>1489</v>
      </c>
      <c r="I834" s="5" t="s">
        <v>552</v>
      </c>
      <c r="J834" s="7">
        <v>50202010</v>
      </c>
      <c r="K834" s="8" t="s">
        <v>1489</v>
      </c>
    </row>
    <row r="835" spans="1:11" customFormat="1" ht="14.4" x14ac:dyDescent="0.3">
      <c r="A835" s="4" t="s">
        <v>2201</v>
      </c>
      <c r="B835" s="4">
        <v>328058</v>
      </c>
      <c r="C835" s="4" t="s">
        <v>621</v>
      </c>
      <c r="D835" s="4" t="s">
        <v>646</v>
      </c>
      <c r="E835" s="4" t="s">
        <v>2202</v>
      </c>
      <c r="F835" s="5" t="s">
        <v>550</v>
      </c>
      <c r="G835" s="6">
        <v>25401030</v>
      </c>
      <c r="H835" s="5" t="s">
        <v>1489</v>
      </c>
      <c r="I835" s="5" t="s">
        <v>552</v>
      </c>
      <c r="J835" s="7">
        <v>50202010</v>
      </c>
      <c r="K835" s="8" t="s">
        <v>1489</v>
      </c>
    </row>
    <row r="836" spans="1:11" customFormat="1" ht="14.4" x14ac:dyDescent="0.3">
      <c r="A836" s="4" t="s">
        <v>2203</v>
      </c>
      <c r="B836" s="4">
        <v>47919</v>
      </c>
      <c r="C836" s="4" t="s">
        <v>596</v>
      </c>
      <c r="D836" s="4" t="s">
        <v>597</v>
      </c>
      <c r="E836" s="4" t="s">
        <v>2204</v>
      </c>
      <c r="F836" s="5" t="s">
        <v>550</v>
      </c>
      <c r="G836" s="6">
        <v>25401030</v>
      </c>
      <c r="H836" s="5" t="s">
        <v>1489</v>
      </c>
      <c r="I836" s="5" t="s">
        <v>552</v>
      </c>
      <c r="J836" s="7">
        <v>50202010</v>
      </c>
      <c r="K836" s="8" t="s">
        <v>1489</v>
      </c>
    </row>
    <row r="837" spans="1:11" customFormat="1" ht="14.4" x14ac:dyDescent="0.3">
      <c r="A837" s="4" t="s">
        <v>2205</v>
      </c>
      <c r="B837" s="4">
        <v>277404</v>
      </c>
      <c r="C837" s="4" t="s">
        <v>603</v>
      </c>
      <c r="D837" s="4" t="s">
        <v>573</v>
      </c>
      <c r="E837" s="4" t="s">
        <v>2206</v>
      </c>
      <c r="F837" s="5" t="s">
        <v>550</v>
      </c>
      <c r="G837" s="6">
        <v>25401030</v>
      </c>
      <c r="H837" s="5" t="s">
        <v>1489</v>
      </c>
      <c r="I837" s="5" t="s">
        <v>552</v>
      </c>
      <c r="J837" s="7">
        <v>50202010</v>
      </c>
      <c r="K837" s="8" t="s">
        <v>1489</v>
      </c>
    </row>
    <row r="838" spans="1:11" customFormat="1" ht="14.4" x14ac:dyDescent="0.3">
      <c r="A838" s="4" t="s">
        <v>2207</v>
      </c>
      <c r="B838" s="4">
        <v>14902</v>
      </c>
      <c r="C838" s="4" t="s">
        <v>586</v>
      </c>
      <c r="D838" s="4" t="s">
        <v>587</v>
      </c>
      <c r="E838" s="4" t="s">
        <v>2208</v>
      </c>
      <c r="F838" s="5" t="s">
        <v>550</v>
      </c>
      <c r="G838" s="6">
        <v>25401030</v>
      </c>
      <c r="H838" s="5" t="s">
        <v>1489</v>
      </c>
      <c r="I838" s="5" t="s">
        <v>552</v>
      </c>
      <c r="J838" s="7">
        <v>50202010</v>
      </c>
      <c r="K838" s="8" t="s">
        <v>1489</v>
      </c>
    </row>
    <row r="839" spans="1:11" customFormat="1" ht="14.4" x14ac:dyDescent="0.3">
      <c r="A839" s="4" t="s">
        <v>2209</v>
      </c>
      <c r="B839" s="4">
        <v>44301</v>
      </c>
      <c r="C839" s="4" t="s">
        <v>572</v>
      </c>
      <c r="D839" s="4" t="s">
        <v>600</v>
      </c>
      <c r="E839" s="4" t="s">
        <v>2210</v>
      </c>
      <c r="F839" s="5" t="s">
        <v>550</v>
      </c>
      <c r="G839" s="6">
        <v>25401030</v>
      </c>
      <c r="H839" s="5" t="s">
        <v>1489</v>
      </c>
      <c r="I839" s="5" t="s">
        <v>552</v>
      </c>
      <c r="J839" s="7">
        <v>50202010</v>
      </c>
      <c r="K839" s="8" t="s">
        <v>1489</v>
      </c>
    </row>
    <row r="840" spans="1:11" customFormat="1" ht="14.4" x14ac:dyDescent="0.3">
      <c r="A840" s="4" t="s">
        <v>2211</v>
      </c>
      <c r="B840" s="4">
        <v>763266</v>
      </c>
      <c r="C840" s="4" t="s">
        <v>572</v>
      </c>
      <c r="D840" s="4" t="s">
        <v>600</v>
      </c>
      <c r="E840" s="4" t="s">
        <v>2212</v>
      </c>
      <c r="F840" s="5" t="s">
        <v>550</v>
      </c>
      <c r="G840" s="6">
        <v>25401030</v>
      </c>
      <c r="H840" s="5" t="s">
        <v>1489</v>
      </c>
      <c r="I840" s="5" t="s">
        <v>552</v>
      </c>
      <c r="J840" s="7">
        <v>50202010</v>
      </c>
      <c r="K840" s="8" t="s">
        <v>1489</v>
      </c>
    </row>
    <row r="841" spans="1:11" customFormat="1" ht="14.4" x14ac:dyDescent="0.3">
      <c r="A841" s="4" t="s">
        <v>2213</v>
      </c>
      <c r="B841" s="4">
        <v>65468</v>
      </c>
      <c r="C841" s="4" t="s">
        <v>572</v>
      </c>
      <c r="D841" s="4" t="s">
        <v>600</v>
      </c>
      <c r="E841" s="4" t="s">
        <v>2214</v>
      </c>
      <c r="F841" s="5" t="s">
        <v>550</v>
      </c>
      <c r="G841" s="6">
        <v>25401030</v>
      </c>
      <c r="H841" s="5" t="s">
        <v>1489</v>
      </c>
      <c r="I841" s="5" t="s">
        <v>552</v>
      </c>
      <c r="J841" s="7">
        <v>50202010</v>
      </c>
      <c r="K841" s="8" t="s">
        <v>1489</v>
      </c>
    </row>
    <row r="842" spans="1:11" customFormat="1" ht="14.4" x14ac:dyDescent="0.3">
      <c r="A842" s="4" t="s">
        <v>2215</v>
      </c>
      <c r="B842" s="4">
        <v>763083</v>
      </c>
      <c r="C842" s="4" t="s">
        <v>572</v>
      </c>
      <c r="D842" s="4" t="s">
        <v>679</v>
      </c>
      <c r="E842" s="4" t="s">
        <v>2216</v>
      </c>
      <c r="F842" s="5" t="s">
        <v>550</v>
      </c>
      <c r="G842" s="6">
        <v>25401030</v>
      </c>
      <c r="H842" s="5" t="s">
        <v>1489</v>
      </c>
      <c r="I842" s="5" t="s">
        <v>552</v>
      </c>
      <c r="J842" s="7">
        <v>50202010</v>
      </c>
      <c r="K842" s="8" t="s">
        <v>1489</v>
      </c>
    </row>
    <row r="843" spans="1:11" customFormat="1" ht="14.4" x14ac:dyDescent="0.3">
      <c r="A843" s="4" t="s">
        <v>2217</v>
      </c>
      <c r="B843" s="4">
        <v>28315</v>
      </c>
      <c r="C843" s="4" t="s">
        <v>578</v>
      </c>
      <c r="D843" s="4" t="s">
        <v>800</v>
      </c>
      <c r="E843" s="4" t="s">
        <v>2218</v>
      </c>
      <c r="F843" s="5" t="s">
        <v>550</v>
      </c>
      <c r="G843" s="6">
        <v>25401030</v>
      </c>
      <c r="H843" s="5" t="s">
        <v>1489</v>
      </c>
      <c r="I843" s="5" t="s">
        <v>552</v>
      </c>
      <c r="J843" s="7">
        <v>50202010</v>
      </c>
      <c r="K843" s="8" t="s">
        <v>1489</v>
      </c>
    </row>
    <row r="844" spans="1:11" customFormat="1" ht="14.4" x14ac:dyDescent="0.3">
      <c r="A844" s="4" t="s">
        <v>2219</v>
      </c>
      <c r="B844" s="4">
        <v>33545</v>
      </c>
      <c r="C844" s="4" t="s">
        <v>596</v>
      </c>
      <c r="D844" s="4" t="s">
        <v>597</v>
      </c>
      <c r="E844" s="4" t="s">
        <v>2220</v>
      </c>
      <c r="F844" s="5" t="s">
        <v>550</v>
      </c>
      <c r="G844" s="6">
        <v>25401030</v>
      </c>
      <c r="H844" s="5" t="s">
        <v>1489</v>
      </c>
      <c r="I844" s="5" t="s">
        <v>552</v>
      </c>
      <c r="J844" s="7">
        <v>50202010</v>
      </c>
      <c r="K844" s="8" t="s">
        <v>1489</v>
      </c>
    </row>
    <row r="845" spans="1:11" customFormat="1" ht="14.4" x14ac:dyDescent="0.3">
      <c r="A845" s="4" t="s">
        <v>2221</v>
      </c>
      <c r="B845" s="4">
        <v>27954</v>
      </c>
      <c r="C845" s="4" t="s">
        <v>596</v>
      </c>
      <c r="D845" s="4" t="s">
        <v>597</v>
      </c>
      <c r="E845" s="4" t="s">
        <v>2222</v>
      </c>
      <c r="F845" s="5" t="s">
        <v>550</v>
      </c>
      <c r="G845" s="6">
        <v>25401030</v>
      </c>
      <c r="H845" s="5" t="s">
        <v>1489</v>
      </c>
      <c r="I845" s="5" t="s">
        <v>552</v>
      </c>
      <c r="J845" s="7">
        <v>50202010</v>
      </c>
      <c r="K845" s="8" t="s">
        <v>1489</v>
      </c>
    </row>
    <row r="846" spans="1:11" customFormat="1" ht="14.4" x14ac:dyDescent="0.3">
      <c r="A846" s="4" t="s">
        <v>2223</v>
      </c>
      <c r="B846" s="4">
        <v>572607</v>
      </c>
      <c r="C846" s="4" t="s">
        <v>596</v>
      </c>
      <c r="D846" s="4" t="s">
        <v>597</v>
      </c>
      <c r="E846" s="4" t="s">
        <v>2224</v>
      </c>
      <c r="F846" s="5" t="s">
        <v>550</v>
      </c>
      <c r="G846" s="6">
        <v>25401030</v>
      </c>
      <c r="H846" s="5" t="s">
        <v>1489</v>
      </c>
      <c r="I846" s="5" t="s">
        <v>552</v>
      </c>
      <c r="J846" s="7">
        <v>50202010</v>
      </c>
      <c r="K846" s="8" t="s">
        <v>1489</v>
      </c>
    </row>
    <row r="847" spans="1:11" customFormat="1" ht="14.4" x14ac:dyDescent="0.3">
      <c r="A847" s="4" t="s">
        <v>2225</v>
      </c>
      <c r="B847" s="4">
        <v>703842</v>
      </c>
      <c r="C847" s="4" t="s">
        <v>621</v>
      </c>
      <c r="D847" s="4" t="s">
        <v>646</v>
      </c>
      <c r="E847" s="4" t="s">
        <v>2226</v>
      </c>
      <c r="F847" s="5" t="s">
        <v>550</v>
      </c>
      <c r="G847" s="6">
        <v>25401030</v>
      </c>
      <c r="H847" s="5" t="s">
        <v>1489</v>
      </c>
      <c r="I847" s="5" t="s">
        <v>552</v>
      </c>
      <c r="J847" s="7">
        <v>50202010</v>
      </c>
      <c r="K847" s="8" t="s">
        <v>1489</v>
      </c>
    </row>
    <row r="848" spans="1:11" customFormat="1" ht="14.4" x14ac:dyDescent="0.3">
      <c r="A848" s="4" t="s">
        <v>2227</v>
      </c>
      <c r="B848" s="4">
        <v>210825</v>
      </c>
      <c r="C848" s="4" t="s">
        <v>572</v>
      </c>
      <c r="D848" s="4" t="s">
        <v>600</v>
      </c>
      <c r="E848" s="4" t="s">
        <v>2228</v>
      </c>
      <c r="F848" s="5" t="s">
        <v>550</v>
      </c>
      <c r="G848" s="6">
        <v>25401030</v>
      </c>
      <c r="H848" s="5" t="s">
        <v>1489</v>
      </c>
      <c r="I848" s="5" t="s">
        <v>552</v>
      </c>
      <c r="J848" s="7">
        <v>50202010</v>
      </c>
      <c r="K848" s="8" t="s">
        <v>1489</v>
      </c>
    </row>
    <row r="849" spans="1:11" customFormat="1" ht="14.4" x14ac:dyDescent="0.3">
      <c r="A849" s="4" t="s">
        <v>2229</v>
      </c>
      <c r="B849" s="4">
        <v>22387</v>
      </c>
      <c r="C849" s="4" t="s">
        <v>621</v>
      </c>
      <c r="D849" s="4" t="s">
        <v>622</v>
      </c>
      <c r="E849" s="4" t="s">
        <v>2230</v>
      </c>
      <c r="F849" s="5" t="s">
        <v>550</v>
      </c>
      <c r="G849" s="6">
        <v>25401030</v>
      </c>
      <c r="H849" s="5" t="s">
        <v>1489</v>
      </c>
      <c r="I849" s="5" t="s">
        <v>552</v>
      </c>
      <c r="J849" s="7">
        <v>50202010</v>
      </c>
      <c r="K849" s="8" t="s">
        <v>1489</v>
      </c>
    </row>
    <row r="850" spans="1:11" customFormat="1" ht="14.4" x14ac:dyDescent="0.3">
      <c r="A850" s="4" t="s">
        <v>2231</v>
      </c>
      <c r="B850" s="4">
        <v>18432</v>
      </c>
      <c r="C850" s="4" t="s">
        <v>596</v>
      </c>
      <c r="D850" s="4" t="s">
        <v>597</v>
      </c>
      <c r="E850" s="4" t="s">
        <v>2232</v>
      </c>
      <c r="F850" s="5" t="s">
        <v>550</v>
      </c>
      <c r="G850" s="6">
        <v>25401030</v>
      </c>
      <c r="H850" s="5" t="s">
        <v>1489</v>
      </c>
      <c r="I850" s="5" t="s">
        <v>552</v>
      </c>
      <c r="J850" s="7">
        <v>50202010</v>
      </c>
      <c r="K850" s="8" t="s">
        <v>1489</v>
      </c>
    </row>
    <row r="851" spans="1:11" customFormat="1" ht="14.4" x14ac:dyDescent="0.3">
      <c r="A851" s="4" t="s">
        <v>2233</v>
      </c>
      <c r="B851" s="4">
        <v>463417</v>
      </c>
      <c r="C851" s="4" t="s">
        <v>562</v>
      </c>
      <c r="D851" s="4" t="s">
        <v>563</v>
      </c>
      <c r="E851" s="4" t="s">
        <v>2234</v>
      </c>
      <c r="F851" s="5" t="s">
        <v>550</v>
      </c>
      <c r="G851" s="6">
        <v>25401030</v>
      </c>
      <c r="H851" s="5" t="s">
        <v>1489</v>
      </c>
      <c r="I851" s="5" t="s">
        <v>552</v>
      </c>
      <c r="J851" s="7">
        <v>50202010</v>
      </c>
      <c r="K851" s="8" t="s">
        <v>1489</v>
      </c>
    </row>
    <row r="852" spans="1:11" customFormat="1" ht="14.4" x14ac:dyDescent="0.3">
      <c r="A852" s="4" t="s">
        <v>2235</v>
      </c>
      <c r="B852" s="4">
        <v>576447</v>
      </c>
      <c r="C852" s="4" t="s">
        <v>572</v>
      </c>
      <c r="D852" s="4" t="s">
        <v>597</v>
      </c>
      <c r="E852" s="4" t="s">
        <v>2236</v>
      </c>
      <c r="F852" s="5" t="s">
        <v>550</v>
      </c>
      <c r="G852" s="6">
        <v>25401030</v>
      </c>
      <c r="H852" s="5" t="s">
        <v>1489</v>
      </c>
      <c r="I852" s="5" t="s">
        <v>552</v>
      </c>
      <c r="J852" s="7">
        <v>50202010</v>
      </c>
      <c r="K852" s="8" t="s">
        <v>1489</v>
      </c>
    </row>
    <row r="853" spans="1:11" customFormat="1" ht="14.4" x14ac:dyDescent="0.3">
      <c r="A853" s="4" t="s">
        <v>2237</v>
      </c>
      <c r="B853" s="4">
        <v>11910</v>
      </c>
      <c r="C853" s="4" t="s">
        <v>568</v>
      </c>
      <c r="D853" s="4" t="s">
        <v>627</v>
      </c>
      <c r="E853" s="4" t="s">
        <v>2238</v>
      </c>
      <c r="F853" s="5" t="s">
        <v>550</v>
      </c>
      <c r="G853" s="6">
        <v>25401030</v>
      </c>
      <c r="H853" s="5" t="s">
        <v>1489</v>
      </c>
      <c r="I853" s="5" t="s">
        <v>552</v>
      </c>
      <c r="J853" s="7">
        <v>50202010</v>
      </c>
      <c r="K853" s="8" t="s">
        <v>1489</v>
      </c>
    </row>
    <row r="854" spans="1:11" customFormat="1" ht="14.4" x14ac:dyDescent="0.3">
      <c r="A854" s="4" t="s">
        <v>2239</v>
      </c>
      <c r="B854" s="4">
        <v>788368</v>
      </c>
      <c r="C854" s="4" t="s">
        <v>2124</v>
      </c>
      <c r="D854" s="4" t="s">
        <v>597</v>
      </c>
      <c r="E854" s="4" t="s">
        <v>2240</v>
      </c>
      <c r="F854" s="5" t="s">
        <v>550</v>
      </c>
      <c r="G854" s="6">
        <v>25401030</v>
      </c>
      <c r="H854" s="5" t="s">
        <v>1489</v>
      </c>
      <c r="I854" s="5" t="s">
        <v>552</v>
      </c>
      <c r="J854" s="7">
        <v>50202010</v>
      </c>
      <c r="K854" s="8" t="s">
        <v>1489</v>
      </c>
    </row>
    <row r="855" spans="1:11" customFormat="1" ht="14.4" x14ac:dyDescent="0.3">
      <c r="A855" s="4" t="s">
        <v>2241</v>
      </c>
      <c r="B855" s="4">
        <v>318676</v>
      </c>
      <c r="C855" s="4" t="s">
        <v>655</v>
      </c>
      <c r="D855" s="4" t="s">
        <v>656</v>
      </c>
      <c r="E855" s="4" t="s">
        <v>2242</v>
      </c>
      <c r="F855" s="5" t="s">
        <v>550</v>
      </c>
      <c r="G855" s="6">
        <v>25401030</v>
      </c>
      <c r="H855" s="5" t="s">
        <v>1489</v>
      </c>
      <c r="I855" s="5" t="s">
        <v>552</v>
      </c>
      <c r="J855" s="7">
        <v>50202010</v>
      </c>
      <c r="K855" s="8" t="s">
        <v>1489</v>
      </c>
    </row>
    <row r="856" spans="1:11" customFormat="1" ht="14.4" x14ac:dyDescent="0.3">
      <c r="A856" s="4" t="s">
        <v>2243</v>
      </c>
      <c r="B856" s="4">
        <v>44887</v>
      </c>
      <c r="C856" s="4" t="s">
        <v>621</v>
      </c>
      <c r="D856" s="4" t="s">
        <v>646</v>
      </c>
      <c r="E856" s="4" t="s">
        <v>2244</v>
      </c>
      <c r="F856" s="5" t="s">
        <v>550</v>
      </c>
      <c r="G856" s="6">
        <v>25401030</v>
      </c>
      <c r="H856" s="5" t="s">
        <v>1489</v>
      </c>
      <c r="I856" s="5" t="s">
        <v>552</v>
      </c>
      <c r="J856" s="13">
        <v>50202010</v>
      </c>
      <c r="K856" s="10" t="s">
        <v>1489</v>
      </c>
    </row>
    <row r="857" spans="1:11" customFormat="1" ht="14.4" x14ac:dyDescent="0.3">
      <c r="A857" s="4" t="s">
        <v>2245</v>
      </c>
      <c r="B857" s="4">
        <v>36360</v>
      </c>
      <c r="C857" s="4" t="s">
        <v>611</v>
      </c>
      <c r="D857" s="4" t="s">
        <v>612</v>
      </c>
      <c r="E857" s="4" t="s">
        <v>2246</v>
      </c>
      <c r="F857" s="5" t="s">
        <v>550</v>
      </c>
      <c r="G857" s="6">
        <v>25401030</v>
      </c>
      <c r="H857" s="5" t="s">
        <v>1489</v>
      </c>
      <c r="I857" s="5" t="s">
        <v>552</v>
      </c>
      <c r="J857" s="7">
        <v>50202010</v>
      </c>
      <c r="K857" s="8" t="s">
        <v>1489</v>
      </c>
    </row>
    <row r="858" spans="1:11" customFormat="1" ht="14.4" x14ac:dyDescent="0.3">
      <c r="A858" s="4" t="s">
        <v>2247</v>
      </c>
      <c r="B858" s="4">
        <v>289980</v>
      </c>
      <c r="C858" s="4" t="s">
        <v>621</v>
      </c>
      <c r="D858" s="4" t="s">
        <v>646</v>
      </c>
      <c r="E858" s="4" t="s">
        <v>2248</v>
      </c>
      <c r="F858" s="5" t="s">
        <v>550</v>
      </c>
      <c r="G858" s="6">
        <v>25401030</v>
      </c>
      <c r="H858" s="5" t="s">
        <v>1489</v>
      </c>
      <c r="I858" s="5" t="s">
        <v>552</v>
      </c>
      <c r="J858" s="7">
        <v>50202010</v>
      </c>
      <c r="K858" s="8" t="s">
        <v>1489</v>
      </c>
    </row>
    <row r="859" spans="1:11" customFormat="1" ht="14.4" x14ac:dyDescent="0.3">
      <c r="A859" s="4" t="s">
        <v>2249</v>
      </c>
      <c r="B859" s="4">
        <v>33893</v>
      </c>
      <c r="C859" s="4" t="s">
        <v>621</v>
      </c>
      <c r="D859" s="4" t="s">
        <v>646</v>
      </c>
      <c r="E859" s="4" t="s">
        <v>2250</v>
      </c>
      <c r="F859" s="5" t="s">
        <v>550</v>
      </c>
      <c r="G859" s="6">
        <v>25401030</v>
      </c>
      <c r="H859" s="5" t="s">
        <v>1489</v>
      </c>
      <c r="I859" s="5" t="s">
        <v>552</v>
      </c>
      <c r="J859" s="7">
        <v>50202010</v>
      </c>
      <c r="K859" s="8" t="s">
        <v>1489</v>
      </c>
    </row>
    <row r="860" spans="1:11" x14ac:dyDescent="0.25">
      <c r="A860" s="4" t="s">
        <v>2251</v>
      </c>
      <c r="B860" s="4">
        <v>747569</v>
      </c>
      <c r="C860" s="4" t="s">
        <v>568</v>
      </c>
      <c r="D860" s="4" t="s">
        <v>569</v>
      </c>
      <c r="E860" s="4" t="s">
        <v>2252</v>
      </c>
      <c r="F860" s="5" t="s">
        <v>550</v>
      </c>
      <c r="G860" s="6">
        <v>25401030</v>
      </c>
      <c r="H860" s="5" t="s">
        <v>1489</v>
      </c>
      <c r="I860" s="5" t="s">
        <v>552</v>
      </c>
      <c r="J860" s="7">
        <v>50202010</v>
      </c>
      <c r="K860" s="8" t="s">
        <v>1489</v>
      </c>
    </row>
    <row r="861" spans="1:11" x14ac:dyDescent="0.25">
      <c r="A861" s="4" t="s">
        <v>2253</v>
      </c>
      <c r="B861" s="4">
        <v>205689</v>
      </c>
      <c r="C861" s="4" t="s">
        <v>621</v>
      </c>
      <c r="D861" s="4" t="s">
        <v>646</v>
      </c>
      <c r="E861" s="4" t="s">
        <v>2254</v>
      </c>
      <c r="F861" s="5" t="s">
        <v>550</v>
      </c>
      <c r="G861" s="6">
        <v>25401030</v>
      </c>
      <c r="H861" s="5" t="s">
        <v>1489</v>
      </c>
      <c r="I861" s="5" t="s">
        <v>552</v>
      </c>
      <c r="J861" s="7">
        <v>50202010</v>
      </c>
      <c r="K861" s="8" t="s">
        <v>1489</v>
      </c>
    </row>
    <row r="862" spans="1:11" customFormat="1" ht="14.4" x14ac:dyDescent="0.3">
      <c r="A862" s="4" t="s">
        <v>2255</v>
      </c>
      <c r="B862" s="4">
        <v>25617</v>
      </c>
      <c r="C862" s="4" t="s">
        <v>1315</v>
      </c>
      <c r="D862" s="4" t="s">
        <v>1316</v>
      </c>
      <c r="E862" s="4" t="s">
        <v>2256</v>
      </c>
      <c r="F862" s="5" t="s">
        <v>550</v>
      </c>
      <c r="G862" s="6">
        <v>25401030</v>
      </c>
      <c r="H862" s="5" t="s">
        <v>1489</v>
      </c>
      <c r="I862" s="5" t="s">
        <v>552</v>
      </c>
      <c r="J862" s="7">
        <v>50202010</v>
      </c>
      <c r="K862" s="8" t="s">
        <v>1489</v>
      </c>
    </row>
    <row r="863" spans="1:11" customFormat="1" ht="14.4" x14ac:dyDescent="0.3">
      <c r="A863" s="4" t="s">
        <v>2257</v>
      </c>
      <c r="B863" s="4">
        <v>211033</v>
      </c>
      <c r="C863" s="4" t="s">
        <v>1248</v>
      </c>
      <c r="D863" s="4" t="s">
        <v>1249</v>
      </c>
      <c r="E863" s="4" t="s">
        <v>2258</v>
      </c>
      <c r="F863" s="5" t="s">
        <v>550</v>
      </c>
      <c r="G863" s="6">
        <v>25401030</v>
      </c>
      <c r="H863" s="5" t="s">
        <v>1489</v>
      </c>
      <c r="I863" s="5" t="s">
        <v>552</v>
      </c>
      <c r="J863" s="7">
        <v>50202010</v>
      </c>
      <c r="K863" s="8" t="s">
        <v>1489</v>
      </c>
    </row>
    <row r="864" spans="1:11" customFormat="1" ht="14.4" x14ac:dyDescent="0.3">
      <c r="A864" s="4" t="s">
        <v>2259</v>
      </c>
      <c r="B864" s="4">
        <v>37099</v>
      </c>
      <c r="C864" s="4" t="s">
        <v>596</v>
      </c>
      <c r="D864" s="4" t="s">
        <v>597</v>
      </c>
      <c r="E864" s="4" t="s">
        <v>2260</v>
      </c>
      <c r="F864" s="5" t="s">
        <v>550</v>
      </c>
      <c r="G864" s="6">
        <v>25401030</v>
      </c>
      <c r="H864" s="5" t="s">
        <v>1489</v>
      </c>
      <c r="I864" s="5" t="s">
        <v>552</v>
      </c>
      <c r="J864" s="7">
        <v>50202010</v>
      </c>
      <c r="K864" s="8" t="s">
        <v>1489</v>
      </c>
    </row>
    <row r="865" spans="1:11" customFormat="1" ht="14.4" x14ac:dyDescent="0.3">
      <c r="A865" s="4" t="s">
        <v>2261</v>
      </c>
      <c r="B865" s="4">
        <v>345686</v>
      </c>
      <c r="C865" s="4" t="s">
        <v>611</v>
      </c>
      <c r="D865" s="4" t="s">
        <v>612</v>
      </c>
      <c r="E865" s="4" t="s">
        <v>2262</v>
      </c>
      <c r="F865" s="5" t="s">
        <v>550</v>
      </c>
      <c r="G865" s="6">
        <v>25401030</v>
      </c>
      <c r="H865" s="5" t="s">
        <v>1489</v>
      </c>
      <c r="I865" s="5" t="s">
        <v>552</v>
      </c>
      <c r="J865" s="7">
        <v>50202010</v>
      </c>
      <c r="K865" s="8" t="s">
        <v>1489</v>
      </c>
    </row>
    <row r="866" spans="1:11" customFormat="1" ht="14.4" x14ac:dyDescent="0.3">
      <c r="A866" s="4" t="s">
        <v>2263</v>
      </c>
      <c r="B866" s="4">
        <v>696517</v>
      </c>
      <c r="C866" s="4" t="s">
        <v>603</v>
      </c>
      <c r="D866" s="4" t="s">
        <v>573</v>
      </c>
      <c r="E866" s="4" t="s">
        <v>2264</v>
      </c>
      <c r="F866" s="5" t="s">
        <v>550</v>
      </c>
      <c r="G866" s="6">
        <v>25401030</v>
      </c>
      <c r="H866" s="5" t="s">
        <v>1489</v>
      </c>
      <c r="I866" s="5" t="s">
        <v>552</v>
      </c>
      <c r="J866" s="7">
        <v>50202010</v>
      </c>
      <c r="K866" s="8" t="s">
        <v>1489</v>
      </c>
    </row>
    <row r="867" spans="1:11" customFormat="1" ht="14.4" x14ac:dyDescent="0.3">
      <c r="A867" s="4" t="s">
        <v>2265</v>
      </c>
      <c r="B867" s="11">
        <v>696542</v>
      </c>
      <c r="C867" s="4" t="s">
        <v>603</v>
      </c>
      <c r="D867" s="4" t="s">
        <v>1023</v>
      </c>
      <c r="E867" s="4" t="s">
        <v>2266</v>
      </c>
      <c r="F867" s="5" t="s">
        <v>550</v>
      </c>
      <c r="G867" s="6">
        <v>25401030</v>
      </c>
      <c r="H867" s="5" t="s">
        <v>1489</v>
      </c>
      <c r="I867" s="5" t="s">
        <v>552</v>
      </c>
      <c r="J867" s="7">
        <v>50202010</v>
      </c>
      <c r="K867" s="8" t="s">
        <v>1489</v>
      </c>
    </row>
    <row r="868" spans="1:11" customFormat="1" ht="14.4" x14ac:dyDescent="0.3">
      <c r="A868" s="4" t="s">
        <v>2267</v>
      </c>
      <c r="B868" s="11">
        <v>696512</v>
      </c>
      <c r="C868" s="4" t="s">
        <v>603</v>
      </c>
      <c r="D868" s="4" t="s">
        <v>573</v>
      </c>
      <c r="E868" s="4" t="s">
        <v>2268</v>
      </c>
      <c r="F868" s="5" t="s">
        <v>550</v>
      </c>
      <c r="G868" s="6">
        <v>25401030</v>
      </c>
      <c r="H868" s="5" t="s">
        <v>1489</v>
      </c>
      <c r="I868" s="5" t="s">
        <v>552</v>
      </c>
      <c r="J868" s="7">
        <v>50202010</v>
      </c>
      <c r="K868" s="8" t="s">
        <v>1489</v>
      </c>
    </row>
    <row r="869" spans="1:11" customFormat="1" ht="14.4" x14ac:dyDescent="0.3">
      <c r="A869" s="4" t="s">
        <v>2269</v>
      </c>
      <c r="B869" s="4">
        <v>696492</v>
      </c>
      <c r="C869" s="4" t="s">
        <v>603</v>
      </c>
      <c r="D869" s="4" t="s">
        <v>573</v>
      </c>
      <c r="E869" s="4" t="s">
        <v>2270</v>
      </c>
      <c r="F869" s="5" t="s">
        <v>550</v>
      </c>
      <c r="G869" s="6">
        <v>25401030</v>
      </c>
      <c r="H869" s="5" t="s">
        <v>1489</v>
      </c>
      <c r="I869" s="5" t="s">
        <v>552</v>
      </c>
      <c r="J869" s="7">
        <v>50202010</v>
      </c>
      <c r="K869" s="8" t="s">
        <v>1489</v>
      </c>
    </row>
    <row r="870" spans="1:11" customFormat="1" ht="14.4" x14ac:dyDescent="0.3">
      <c r="A870" s="4" t="s">
        <v>2271</v>
      </c>
      <c r="B870" s="11">
        <v>696547</v>
      </c>
      <c r="C870" s="4" t="s">
        <v>603</v>
      </c>
      <c r="D870" s="4" t="s">
        <v>1023</v>
      </c>
      <c r="E870" s="4" t="s">
        <v>2272</v>
      </c>
      <c r="F870" s="5" t="s">
        <v>550</v>
      </c>
      <c r="G870" s="6">
        <v>25401030</v>
      </c>
      <c r="H870" s="5" t="s">
        <v>1489</v>
      </c>
      <c r="I870" s="5" t="s">
        <v>552</v>
      </c>
      <c r="J870" s="7">
        <v>50202010</v>
      </c>
      <c r="K870" s="8" t="s">
        <v>1489</v>
      </c>
    </row>
    <row r="871" spans="1:11" customFormat="1" ht="14.4" x14ac:dyDescent="0.3">
      <c r="A871" s="4" t="s">
        <v>2273</v>
      </c>
      <c r="B871" s="11">
        <v>696497</v>
      </c>
      <c r="C871" s="4" t="s">
        <v>603</v>
      </c>
      <c r="D871" s="4" t="s">
        <v>573</v>
      </c>
      <c r="E871" s="4" t="s">
        <v>2274</v>
      </c>
      <c r="F871" s="5" t="s">
        <v>550</v>
      </c>
      <c r="G871" s="6">
        <v>25401030</v>
      </c>
      <c r="H871" s="5" t="s">
        <v>1489</v>
      </c>
      <c r="I871" s="5" t="s">
        <v>552</v>
      </c>
      <c r="J871" s="7">
        <v>50202010</v>
      </c>
      <c r="K871" s="8" t="s">
        <v>1489</v>
      </c>
    </row>
    <row r="872" spans="1:11" customFormat="1" ht="14.4" x14ac:dyDescent="0.3">
      <c r="A872" s="4" t="s">
        <v>2275</v>
      </c>
      <c r="B872" s="4">
        <v>737895</v>
      </c>
      <c r="C872" s="4" t="s">
        <v>603</v>
      </c>
      <c r="D872" s="4" t="s">
        <v>627</v>
      </c>
      <c r="E872" s="4" t="s">
        <v>2276</v>
      </c>
      <c r="F872" s="5" t="s">
        <v>550</v>
      </c>
      <c r="G872" s="6">
        <v>25401030</v>
      </c>
      <c r="H872" s="5" t="s">
        <v>1489</v>
      </c>
      <c r="I872" s="5" t="s">
        <v>552</v>
      </c>
      <c r="J872" s="7">
        <v>50202010</v>
      </c>
      <c r="K872" s="8" t="s">
        <v>1489</v>
      </c>
    </row>
    <row r="873" spans="1:11" customFormat="1" ht="14.4" x14ac:dyDescent="0.3">
      <c r="A873" s="4" t="s">
        <v>2277</v>
      </c>
      <c r="B873" s="11">
        <v>26863</v>
      </c>
      <c r="C873" s="4" t="s">
        <v>603</v>
      </c>
      <c r="D873" s="4" t="s">
        <v>627</v>
      </c>
      <c r="E873" s="4" t="s">
        <v>2278</v>
      </c>
      <c r="F873" s="5" t="s">
        <v>550</v>
      </c>
      <c r="G873" s="6">
        <v>25401030</v>
      </c>
      <c r="H873" s="5" t="s">
        <v>1489</v>
      </c>
      <c r="I873" s="5" t="s">
        <v>552</v>
      </c>
      <c r="J873" s="7">
        <v>50202010</v>
      </c>
      <c r="K873" s="8" t="s">
        <v>1489</v>
      </c>
    </row>
    <row r="874" spans="1:11" customFormat="1" ht="14.4" x14ac:dyDescent="0.3">
      <c r="A874" s="4" t="s">
        <v>2279</v>
      </c>
      <c r="B874" s="4">
        <v>42924</v>
      </c>
      <c r="C874" s="4" t="s">
        <v>603</v>
      </c>
      <c r="D874" s="4" t="s">
        <v>627</v>
      </c>
      <c r="E874" s="4" t="s">
        <v>2280</v>
      </c>
      <c r="F874" s="5" t="s">
        <v>550</v>
      </c>
      <c r="G874" s="6">
        <v>25401030</v>
      </c>
      <c r="H874" s="5" t="s">
        <v>1489</v>
      </c>
      <c r="I874" s="5" t="s">
        <v>552</v>
      </c>
      <c r="J874" s="7">
        <v>50202010</v>
      </c>
      <c r="K874" s="8" t="s">
        <v>1489</v>
      </c>
    </row>
    <row r="875" spans="1:11" customFormat="1" ht="14.4" x14ac:dyDescent="0.3">
      <c r="A875" s="4" t="s">
        <v>2281</v>
      </c>
      <c r="B875" s="4">
        <v>812186</v>
      </c>
      <c r="C875" s="4" t="s">
        <v>603</v>
      </c>
      <c r="D875" s="4" t="s">
        <v>573</v>
      </c>
      <c r="E875" s="4" t="s">
        <v>2282</v>
      </c>
      <c r="F875" s="5" t="s">
        <v>550</v>
      </c>
      <c r="G875" s="6">
        <v>25401030</v>
      </c>
      <c r="H875" s="5" t="s">
        <v>1489</v>
      </c>
      <c r="I875" s="5" t="s">
        <v>552</v>
      </c>
      <c r="J875" s="7">
        <v>50202010</v>
      </c>
      <c r="K875" s="8" t="s">
        <v>1489</v>
      </c>
    </row>
    <row r="876" spans="1:11" customFormat="1" ht="14.4" x14ac:dyDescent="0.3">
      <c r="A876" s="4" t="s">
        <v>2283</v>
      </c>
      <c r="B876" s="4">
        <v>353947</v>
      </c>
      <c r="C876" s="4" t="s">
        <v>611</v>
      </c>
      <c r="D876" s="4" t="s">
        <v>612</v>
      </c>
      <c r="E876" s="4" t="s">
        <v>2284</v>
      </c>
      <c r="F876" s="5" t="s">
        <v>550</v>
      </c>
      <c r="G876" s="6">
        <v>25401030</v>
      </c>
      <c r="H876" s="5" t="s">
        <v>1489</v>
      </c>
      <c r="I876" s="5" t="s">
        <v>552</v>
      </c>
      <c r="J876" s="7">
        <v>50202010</v>
      </c>
      <c r="K876" s="8" t="s">
        <v>1489</v>
      </c>
    </row>
    <row r="877" spans="1:11" customFormat="1" ht="14.4" x14ac:dyDescent="0.3">
      <c r="A877" s="4" t="s">
        <v>2285</v>
      </c>
      <c r="B877" s="4">
        <v>484227</v>
      </c>
      <c r="C877" s="4" t="s">
        <v>603</v>
      </c>
      <c r="D877" s="4" t="s">
        <v>627</v>
      </c>
      <c r="E877" s="4" t="s">
        <v>2286</v>
      </c>
      <c r="F877" s="5" t="s">
        <v>550</v>
      </c>
      <c r="G877" s="6">
        <v>25401030</v>
      </c>
      <c r="H877" s="5" t="s">
        <v>1489</v>
      </c>
      <c r="I877" s="5" t="s">
        <v>552</v>
      </c>
      <c r="J877" s="7">
        <v>50202010</v>
      </c>
      <c r="K877" s="8" t="s">
        <v>1489</v>
      </c>
    </row>
    <row r="878" spans="1:11" customFormat="1" ht="14.4" x14ac:dyDescent="0.3">
      <c r="A878" s="4" t="s">
        <v>2287</v>
      </c>
      <c r="B878" s="4">
        <v>40989</v>
      </c>
      <c r="C878" s="4" t="s">
        <v>586</v>
      </c>
      <c r="D878" s="4" t="s">
        <v>587</v>
      </c>
      <c r="E878" s="4" t="s">
        <v>2288</v>
      </c>
      <c r="F878" s="5" t="s">
        <v>550</v>
      </c>
      <c r="G878" s="6">
        <v>25401030</v>
      </c>
      <c r="H878" s="5" t="s">
        <v>1489</v>
      </c>
      <c r="I878" s="5" t="s">
        <v>552</v>
      </c>
      <c r="J878" s="7">
        <v>50202010</v>
      </c>
      <c r="K878" s="8" t="s">
        <v>1489</v>
      </c>
    </row>
    <row r="879" spans="1:11" customFormat="1" ht="14.4" x14ac:dyDescent="0.3">
      <c r="A879" s="4" t="s">
        <v>2289</v>
      </c>
      <c r="B879" s="4">
        <v>307017</v>
      </c>
      <c r="C879" s="4" t="s">
        <v>554</v>
      </c>
      <c r="D879" s="4" t="s">
        <v>627</v>
      </c>
      <c r="E879" s="4" t="s">
        <v>2290</v>
      </c>
      <c r="F879" s="5" t="s">
        <v>550</v>
      </c>
      <c r="G879" s="6">
        <v>25401030</v>
      </c>
      <c r="H879" s="5" t="s">
        <v>1489</v>
      </c>
      <c r="I879" s="5" t="s">
        <v>552</v>
      </c>
      <c r="J879" s="7">
        <v>50202010</v>
      </c>
      <c r="K879" s="8" t="s">
        <v>1489</v>
      </c>
    </row>
    <row r="880" spans="1:11" customFormat="1" ht="14.4" x14ac:dyDescent="0.3">
      <c r="A880" s="4" t="s">
        <v>2291</v>
      </c>
      <c r="B880" s="4">
        <v>3775</v>
      </c>
      <c r="C880" s="4" t="s">
        <v>603</v>
      </c>
      <c r="D880" s="4" t="s">
        <v>627</v>
      </c>
      <c r="E880" s="4" t="s">
        <v>2292</v>
      </c>
      <c r="F880" s="5" t="s">
        <v>550</v>
      </c>
      <c r="G880" s="6">
        <v>25401030</v>
      </c>
      <c r="H880" s="5" t="s">
        <v>1489</v>
      </c>
      <c r="I880" s="5" t="s">
        <v>552</v>
      </c>
      <c r="J880" s="7">
        <v>50202010</v>
      </c>
      <c r="K880" s="8" t="s">
        <v>1489</v>
      </c>
    </row>
    <row r="881" spans="1:11" customFormat="1" ht="14.4" x14ac:dyDescent="0.3">
      <c r="A881" s="4" t="s">
        <v>2293</v>
      </c>
      <c r="B881" s="4">
        <v>34868</v>
      </c>
      <c r="C881" s="4" t="s">
        <v>596</v>
      </c>
      <c r="D881" s="4" t="s">
        <v>597</v>
      </c>
      <c r="E881" s="4" t="s">
        <v>2294</v>
      </c>
      <c r="F881" s="5" t="s">
        <v>550</v>
      </c>
      <c r="G881" s="6">
        <v>25401030</v>
      </c>
      <c r="H881" s="5" t="s">
        <v>1489</v>
      </c>
      <c r="I881" s="5" t="s">
        <v>552</v>
      </c>
      <c r="J881" s="7">
        <v>50202010</v>
      </c>
      <c r="K881" s="8" t="s">
        <v>1489</v>
      </c>
    </row>
    <row r="882" spans="1:11" customFormat="1" ht="14.4" x14ac:dyDescent="0.3">
      <c r="A882" s="4" t="s">
        <v>2295</v>
      </c>
      <c r="B882" s="4">
        <v>696717</v>
      </c>
      <c r="C882" s="4" t="s">
        <v>547</v>
      </c>
      <c r="D882" s="4" t="s">
        <v>548</v>
      </c>
      <c r="E882" s="4" t="s">
        <v>2296</v>
      </c>
      <c r="F882" s="5" t="s">
        <v>550</v>
      </c>
      <c r="G882" s="6">
        <v>25401030</v>
      </c>
      <c r="H882" s="5" t="s">
        <v>1489</v>
      </c>
      <c r="I882" s="5" t="s">
        <v>552</v>
      </c>
      <c r="J882" s="7">
        <v>50202010</v>
      </c>
      <c r="K882" s="8" t="s">
        <v>1489</v>
      </c>
    </row>
    <row r="883" spans="1:11" customFormat="1" ht="14.4" x14ac:dyDescent="0.3">
      <c r="A883" s="4" t="s">
        <v>2297</v>
      </c>
      <c r="B883" s="4">
        <v>18482</v>
      </c>
      <c r="C883" s="4" t="s">
        <v>596</v>
      </c>
      <c r="D883" s="4" t="s">
        <v>597</v>
      </c>
      <c r="E883" s="4" t="s">
        <v>2298</v>
      </c>
      <c r="F883" s="5" t="s">
        <v>550</v>
      </c>
      <c r="G883" s="6">
        <v>25401030</v>
      </c>
      <c r="H883" s="5" t="s">
        <v>1489</v>
      </c>
      <c r="I883" s="5" t="s">
        <v>552</v>
      </c>
      <c r="J883" s="7">
        <v>50202010</v>
      </c>
      <c r="K883" s="8" t="s">
        <v>1489</v>
      </c>
    </row>
    <row r="884" spans="1:11" x14ac:dyDescent="0.25">
      <c r="A884" s="4" t="s">
        <v>2299</v>
      </c>
      <c r="B884" s="4">
        <v>706602</v>
      </c>
      <c r="C884" s="4" t="s">
        <v>1391</v>
      </c>
      <c r="D884" s="4" t="s">
        <v>1175</v>
      </c>
      <c r="E884" s="4" t="s">
        <v>2300</v>
      </c>
      <c r="F884" s="5" t="s">
        <v>550</v>
      </c>
      <c r="G884" s="6">
        <v>25401030</v>
      </c>
      <c r="H884" s="5" t="s">
        <v>1489</v>
      </c>
      <c r="I884" s="5" t="s">
        <v>552</v>
      </c>
      <c r="J884" s="7">
        <v>50202010</v>
      </c>
      <c r="K884" s="8" t="s">
        <v>1489</v>
      </c>
    </row>
    <row r="885" spans="1:11" customFormat="1" ht="14.4" x14ac:dyDescent="0.3">
      <c r="A885" s="4" t="s">
        <v>2301</v>
      </c>
      <c r="B885" s="4">
        <v>31949</v>
      </c>
      <c r="C885" s="4" t="s">
        <v>611</v>
      </c>
      <c r="D885" s="4" t="s">
        <v>612</v>
      </c>
      <c r="E885" s="4" t="s">
        <v>2302</v>
      </c>
      <c r="F885" s="5" t="s">
        <v>550</v>
      </c>
      <c r="G885" s="6">
        <v>25401030</v>
      </c>
      <c r="H885" s="5" t="s">
        <v>1489</v>
      </c>
      <c r="I885" s="5" t="s">
        <v>552</v>
      </c>
      <c r="J885" s="7">
        <v>50202010</v>
      </c>
      <c r="K885" s="8" t="s">
        <v>1489</v>
      </c>
    </row>
    <row r="886" spans="1:11" x14ac:dyDescent="0.25">
      <c r="A886" s="4" t="s">
        <v>2303</v>
      </c>
      <c r="B886" s="4">
        <v>33932</v>
      </c>
      <c r="C886" s="4" t="s">
        <v>572</v>
      </c>
      <c r="D886" s="4" t="s">
        <v>597</v>
      </c>
      <c r="E886" s="4" t="s">
        <v>2304</v>
      </c>
      <c r="F886" s="5" t="s">
        <v>550</v>
      </c>
      <c r="G886" s="6">
        <v>25401030</v>
      </c>
      <c r="H886" s="5" t="s">
        <v>1489</v>
      </c>
      <c r="I886" s="5" t="s">
        <v>552</v>
      </c>
      <c r="J886" s="7">
        <v>50202010</v>
      </c>
      <c r="K886" s="8" t="s">
        <v>1489</v>
      </c>
    </row>
    <row r="887" spans="1:11" x14ac:dyDescent="0.25">
      <c r="A887" s="4" t="s">
        <v>2305</v>
      </c>
      <c r="B887" s="4">
        <v>1010655</v>
      </c>
      <c r="C887" s="4" t="s">
        <v>596</v>
      </c>
      <c r="D887" s="4" t="s">
        <v>597</v>
      </c>
      <c r="E887" s="4" t="s">
        <v>2306</v>
      </c>
      <c r="F887" s="5" t="s">
        <v>550</v>
      </c>
      <c r="G887" s="6">
        <v>25401030</v>
      </c>
      <c r="H887" s="5" t="s">
        <v>1489</v>
      </c>
      <c r="I887" s="5" t="s">
        <v>552</v>
      </c>
      <c r="J887" s="7">
        <v>50202010</v>
      </c>
      <c r="K887" s="8" t="s">
        <v>1489</v>
      </c>
    </row>
    <row r="888" spans="1:11" customFormat="1" ht="14.4" x14ac:dyDescent="0.3">
      <c r="A888" s="4" t="s">
        <v>2307</v>
      </c>
      <c r="B888" s="4">
        <v>298601</v>
      </c>
      <c r="C888" s="4" t="s">
        <v>655</v>
      </c>
      <c r="D888" s="4" t="s">
        <v>656</v>
      </c>
      <c r="E888" s="4" t="s">
        <v>2308</v>
      </c>
      <c r="F888" s="5" t="s">
        <v>550</v>
      </c>
      <c r="G888" s="6">
        <v>25401030</v>
      </c>
      <c r="H888" s="5" t="s">
        <v>1489</v>
      </c>
      <c r="I888" s="5" t="s">
        <v>552</v>
      </c>
      <c r="J888" s="7">
        <v>50202010</v>
      </c>
      <c r="K888" s="8" t="s">
        <v>1489</v>
      </c>
    </row>
    <row r="889" spans="1:11" customFormat="1" ht="14.4" x14ac:dyDescent="0.3">
      <c r="A889" s="4" t="s">
        <v>2309</v>
      </c>
      <c r="B889" s="4">
        <v>710457</v>
      </c>
      <c r="C889" s="4" t="s">
        <v>568</v>
      </c>
      <c r="D889" s="4" t="s">
        <v>608</v>
      </c>
      <c r="E889" s="4" t="s">
        <v>2310</v>
      </c>
      <c r="F889" s="5" t="s">
        <v>550</v>
      </c>
      <c r="G889" s="6">
        <v>25401030</v>
      </c>
      <c r="H889" s="5" t="s">
        <v>1489</v>
      </c>
      <c r="I889" s="5" t="s">
        <v>552</v>
      </c>
      <c r="J889" s="7">
        <v>50202010</v>
      </c>
      <c r="K889" s="8" t="s">
        <v>1489</v>
      </c>
    </row>
    <row r="890" spans="1:11" customFormat="1" ht="14.4" x14ac:dyDescent="0.3">
      <c r="A890" s="4" t="s">
        <v>2311</v>
      </c>
      <c r="B890" s="4">
        <v>464972</v>
      </c>
      <c r="C890" s="4" t="s">
        <v>621</v>
      </c>
      <c r="D890" s="4" t="s">
        <v>646</v>
      </c>
      <c r="E890" s="4" t="s">
        <v>2312</v>
      </c>
      <c r="F890" s="5" t="s">
        <v>550</v>
      </c>
      <c r="G890" s="6">
        <v>25401030</v>
      </c>
      <c r="H890" s="5" t="s">
        <v>1489</v>
      </c>
      <c r="I890" s="5" t="s">
        <v>552</v>
      </c>
      <c r="J890" s="7">
        <v>50202010</v>
      </c>
      <c r="K890" s="8" t="s">
        <v>1489</v>
      </c>
    </row>
    <row r="891" spans="1:11" customFormat="1" ht="14.4" x14ac:dyDescent="0.3">
      <c r="A891" s="4" t="s">
        <v>2313</v>
      </c>
      <c r="B891" s="4">
        <v>8684</v>
      </c>
      <c r="C891" s="4" t="s">
        <v>603</v>
      </c>
      <c r="D891" s="4" t="s">
        <v>710</v>
      </c>
      <c r="E891" s="4" t="s">
        <v>2314</v>
      </c>
      <c r="F891" s="5" t="s">
        <v>550</v>
      </c>
      <c r="G891" s="6">
        <v>25401030</v>
      </c>
      <c r="H891" s="5" t="s">
        <v>1489</v>
      </c>
      <c r="I891" s="5" t="s">
        <v>552</v>
      </c>
      <c r="J891" s="7">
        <v>50202010</v>
      </c>
      <c r="K891" s="8" t="s">
        <v>1489</v>
      </c>
    </row>
    <row r="892" spans="1:11" customFormat="1" ht="14.4" x14ac:dyDescent="0.3">
      <c r="A892" s="4" t="s">
        <v>2315</v>
      </c>
      <c r="B892" s="4">
        <v>44389</v>
      </c>
      <c r="C892" s="4" t="s">
        <v>547</v>
      </c>
      <c r="D892" s="4" t="s">
        <v>548</v>
      </c>
      <c r="E892" s="4" t="s">
        <v>2316</v>
      </c>
      <c r="F892" s="5" t="s">
        <v>550</v>
      </c>
      <c r="G892" s="6">
        <v>25401030</v>
      </c>
      <c r="H892" s="5" t="s">
        <v>1489</v>
      </c>
      <c r="I892" s="5" t="s">
        <v>552</v>
      </c>
      <c r="J892" s="7">
        <v>50202010</v>
      </c>
      <c r="K892" s="8" t="s">
        <v>1489</v>
      </c>
    </row>
    <row r="893" spans="1:11" customFormat="1" ht="14.4" x14ac:dyDescent="0.3">
      <c r="A893" s="4" t="s">
        <v>2317</v>
      </c>
      <c r="B893" s="4">
        <v>701257</v>
      </c>
      <c r="C893" s="4" t="s">
        <v>572</v>
      </c>
      <c r="D893" s="4" t="s">
        <v>600</v>
      </c>
      <c r="E893" s="4" t="s">
        <v>2318</v>
      </c>
      <c r="F893" s="5" t="s">
        <v>550</v>
      </c>
      <c r="G893" s="6">
        <v>25401030</v>
      </c>
      <c r="H893" s="5" t="s">
        <v>1489</v>
      </c>
      <c r="I893" s="5" t="s">
        <v>552</v>
      </c>
      <c r="J893" s="7">
        <v>50202010</v>
      </c>
      <c r="K893" s="8" t="s">
        <v>1489</v>
      </c>
    </row>
    <row r="894" spans="1:11" customFormat="1" ht="14.4" x14ac:dyDescent="0.3">
      <c r="A894" s="4" t="s">
        <v>2319</v>
      </c>
      <c r="B894" s="4">
        <v>324373</v>
      </c>
      <c r="C894" s="4" t="s">
        <v>655</v>
      </c>
      <c r="D894" s="4" t="s">
        <v>656</v>
      </c>
      <c r="E894" s="4" t="s">
        <v>2320</v>
      </c>
      <c r="F894" s="5" t="s">
        <v>550</v>
      </c>
      <c r="G894" s="6">
        <v>25401030</v>
      </c>
      <c r="H894" s="5" t="s">
        <v>1489</v>
      </c>
      <c r="I894" s="5" t="s">
        <v>552</v>
      </c>
      <c r="J894" s="7">
        <v>50202010</v>
      </c>
      <c r="K894" s="8" t="s">
        <v>1489</v>
      </c>
    </row>
    <row r="895" spans="1:11" customFormat="1" ht="14.4" x14ac:dyDescent="0.3">
      <c r="A895" s="4" t="s">
        <v>2321</v>
      </c>
      <c r="B895" s="4">
        <v>15311</v>
      </c>
      <c r="C895" s="4" t="s">
        <v>596</v>
      </c>
      <c r="D895" s="4" t="s">
        <v>597</v>
      </c>
      <c r="E895" s="4" t="s">
        <v>2322</v>
      </c>
      <c r="F895" s="5" t="s">
        <v>550</v>
      </c>
      <c r="G895" s="6">
        <v>25401030</v>
      </c>
      <c r="H895" s="5" t="s">
        <v>1489</v>
      </c>
      <c r="I895" s="5" t="s">
        <v>552</v>
      </c>
      <c r="J895" s="7">
        <v>50202010</v>
      </c>
      <c r="K895" s="8" t="s">
        <v>1489</v>
      </c>
    </row>
    <row r="896" spans="1:11" customFormat="1" ht="14.4" x14ac:dyDescent="0.3">
      <c r="A896" s="4" t="s">
        <v>2323</v>
      </c>
      <c r="B896" s="4">
        <v>575392</v>
      </c>
      <c r="C896" s="4" t="s">
        <v>655</v>
      </c>
      <c r="D896" s="4" t="s">
        <v>656</v>
      </c>
      <c r="E896" s="4" t="s">
        <v>2324</v>
      </c>
      <c r="F896" s="5" t="s">
        <v>550</v>
      </c>
      <c r="G896" s="6">
        <v>25401030</v>
      </c>
      <c r="H896" s="5" t="s">
        <v>1489</v>
      </c>
      <c r="I896" s="5" t="s">
        <v>552</v>
      </c>
      <c r="J896" s="7">
        <v>50202010</v>
      </c>
      <c r="K896" s="8" t="s">
        <v>1489</v>
      </c>
    </row>
    <row r="897" spans="1:11" customFormat="1" ht="14.4" x14ac:dyDescent="0.3">
      <c r="A897" s="4" t="s">
        <v>2325</v>
      </c>
      <c r="B897" s="4">
        <v>352233</v>
      </c>
      <c r="C897" s="4" t="s">
        <v>572</v>
      </c>
      <c r="D897" s="4" t="s">
        <v>597</v>
      </c>
      <c r="E897" s="4" t="s">
        <v>2326</v>
      </c>
      <c r="F897" s="5" t="s">
        <v>550</v>
      </c>
      <c r="G897" s="6">
        <v>25401030</v>
      </c>
      <c r="H897" s="5" t="s">
        <v>1489</v>
      </c>
      <c r="I897" s="5" t="s">
        <v>552</v>
      </c>
      <c r="J897" s="7">
        <v>50202010</v>
      </c>
      <c r="K897" s="8" t="s">
        <v>1489</v>
      </c>
    </row>
    <row r="898" spans="1:11" customFormat="1" ht="14.4" x14ac:dyDescent="0.3">
      <c r="A898" s="4" t="s">
        <v>2327</v>
      </c>
      <c r="B898" s="4">
        <v>318396</v>
      </c>
      <c r="C898" s="4" t="s">
        <v>655</v>
      </c>
      <c r="D898" s="4" t="s">
        <v>656</v>
      </c>
      <c r="E898" s="4" t="s">
        <v>2328</v>
      </c>
      <c r="F898" s="5" t="s">
        <v>550</v>
      </c>
      <c r="G898" s="6">
        <v>25401030</v>
      </c>
      <c r="H898" s="5" t="s">
        <v>1489</v>
      </c>
      <c r="I898" s="5" t="s">
        <v>552</v>
      </c>
      <c r="J898" s="7">
        <v>50202010</v>
      </c>
      <c r="K898" s="8" t="s">
        <v>1489</v>
      </c>
    </row>
    <row r="899" spans="1:11" customFormat="1" ht="14.4" x14ac:dyDescent="0.3">
      <c r="A899" s="4" t="s">
        <v>2329</v>
      </c>
      <c r="B899" s="4">
        <v>759234</v>
      </c>
      <c r="C899" s="4" t="s">
        <v>978</v>
      </c>
      <c r="D899" s="4" t="s">
        <v>979</v>
      </c>
      <c r="E899" s="4" t="s">
        <v>2330</v>
      </c>
      <c r="F899" s="5" t="s">
        <v>550</v>
      </c>
      <c r="G899" s="6">
        <v>25401030</v>
      </c>
      <c r="H899" s="5" t="s">
        <v>1489</v>
      </c>
      <c r="I899" s="5" t="s">
        <v>552</v>
      </c>
      <c r="J899" s="7">
        <v>50202010</v>
      </c>
      <c r="K899" s="8" t="s">
        <v>1489</v>
      </c>
    </row>
    <row r="900" spans="1:11" customFormat="1" ht="14.4" x14ac:dyDescent="0.3">
      <c r="A900" s="4" t="s">
        <v>2331</v>
      </c>
      <c r="B900" s="4">
        <v>318675</v>
      </c>
      <c r="C900" s="4" t="s">
        <v>655</v>
      </c>
      <c r="D900" s="4" t="s">
        <v>656</v>
      </c>
      <c r="E900" s="4" t="s">
        <v>2332</v>
      </c>
      <c r="F900" s="5" t="s">
        <v>550</v>
      </c>
      <c r="G900" s="6">
        <v>25401030</v>
      </c>
      <c r="H900" s="5" t="s">
        <v>1489</v>
      </c>
      <c r="I900" s="5" t="s">
        <v>552</v>
      </c>
      <c r="J900" s="7">
        <v>50202010</v>
      </c>
      <c r="K900" s="8" t="s">
        <v>1489</v>
      </c>
    </row>
    <row r="901" spans="1:11" customFormat="1" ht="14.4" x14ac:dyDescent="0.3">
      <c r="A901" s="4" t="s">
        <v>2333</v>
      </c>
      <c r="B901" s="4">
        <v>297363</v>
      </c>
      <c r="C901" s="4" t="s">
        <v>2334</v>
      </c>
      <c r="D901" s="4" t="s">
        <v>2335</v>
      </c>
      <c r="E901" s="4" t="s">
        <v>2336</v>
      </c>
      <c r="F901" s="5" t="s">
        <v>550</v>
      </c>
      <c r="G901" s="6">
        <v>25401030</v>
      </c>
      <c r="H901" s="5" t="s">
        <v>1489</v>
      </c>
      <c r="I901" s="5" t="s">
        <v>552</v>
      </c>
      <c r="J901" s="7">
        <v>50202010</v>
      </c>
      <c r="K901" s="8" t="s">
        <v>1489</v>
      </c>
    </row>
    <row r="902" spans="1:11" customFormat="1" ht="14.4" x14ac:dyDescent="0.3">
      <c r="A902" s="4" t="s">
        <v>2337</v>
      </c>
      <c r="B902" s="4">
        <v>4254</v>
      </c>
      <c r="C902" s="4" t="s">
        <v>603</v>
      </c>
      <c r="D902" s="4" t="s">
        <v>573</v>
      </c>
      <c r="E902" s="4" t="s">
        <v>2338</v>
      </c>
      <c r="F902" s="5" t="s">
        <v>550</v>
      </c>
      <c r="G902" s="6">
        <v>25401030</v>
      </c>
      <c r="H902" s="5" t="s">
        <v>1489</v>
      </c>
      <c r="I902" s="5" t="s">
        <v>552</v>
      </c>
      <c r="J902" s="7">
        <v>50202010</v>
      </c>
      <c r="K902" s="8" t="s">
        <v>1489</v>
      </c>
    </row>
    <row r="903" spans="1:11" customFormat="1" ht="14.4" x14ac:dyDescent="0.3">
      <c r="A903" s="4" t="s">
        <v>2339</v>
      </c>
      <c r="B903" s="11">
        <v>569807</v>
      </c>
      <c r="C903" s="4" t="s">
        <v>603</v>
      </c>
      <c r="D903" s="4" t="s">
        <v>573</v>
      </c>
      <c r="E903" s="4" t="s">
        <v>2340</v>
      </c>
      <c r="F903" s="5" t="s">
        <v>550</v>
      </c>
      <c r="G903" s="6">
        <v>25401030</v>
      </c>
      <c r="H903" s="5" t="s">
        <v>1489</v>
      </c>
      <c r="I903" s="5" t="s">
        <v>552</v>
      </c>
      <c r="J903" s="7">
        <v>50202010</v>
      </c>
      <c r="K903" s="8" t="s">
        <v>1489</v>
      </c>
    </row>
    <row r="904" spans="1:11" customFormat="1" ht="14.4" x14ac:dyDescent="0.3">
      <c r="A904" s="4" t="s">
        <v>2341</v>
      </c>
      <c r="B904" s="4">
        <v>307743</v>
      </c>
      <c r="C904" s="4" t="s">
        <v>603</v>
      </c>
      <c r="D904" s="4" t="s">
        <v>573</v>
      </c>
      <c r="E904" s="4" t="s">
        <v>2342</v>
      </c>
      <c r="F904" s="5" t="s">
        <v>550</v>
      </c>
      <c r="G904" s="6">
        <v>25401030</v>
      </c>
      <c r="H904" s="5" t="s">
        <v>1489</v>
      </c>
      <c r="I904" s="5" t="s">
        <v>552</v>
      </c>
      <c r="J904" s="7">
        <v>50202010</v>
      </c>
      <c r="K904" s="8" t="s">
        <v>1489</v>
      </c>
    </row>
    <row r="905" spans="1:11" customFormat="1" ht="14.4" x14ac:dyDescent="0.3">
      <c r="A905" s="4" t="s">
        <v>2343</v>
      </c>
      <c r="B905" s="4">
        <v>39626</v>
      </c>
      <c r="C905" s="4" t="s">
        <v>586</v>
      </c>
      <c r="D905" s="4" t="s">
        <v>587</v>
      </c>
      <c r="E905" s="4" t="s">
        <v>2344</v>
      </c>
      <c r="F905" s="5" t="s">
        <v>550</v>
      </c>
      <c r="G905" s="6">
        <v>25401030</v>
      </c>
      <c r="H905" s="5" t="s">
        <v>1489</v>
      </c>
      <c r="I905" s="5" t="s">
        <v>552</v>
      </c>
      <c r="J905" s="7">
        <v>50202010</v>
      </c>
      <c r="K905" s="8" t="s">
        <v>1489</v>
      </c>
    </row>
    <row r="906" spans="1:11" customFormat="1" ht="14.4" x14ac:dyDescent="0.3">
      <c r="A906" s="4" t="s">
        <v>2345</v>
      </c>
      <c r="B906" s="4">
        <v>32645</v>
      </c>
      <c r="C906" s="4" t="s">
        <v>655</v>
      </c>
      <c r="D906" s="4" t="s">
        <v>656</v>
      </c>
      <c r="E906" s="4" t="s">
        <v>2346</v>
      </c>
      <c r="F906" s="5" t="s">
        <v>550</v>
      </c>
      <c r="G906" s="6">
        <v>25401030</v>
      </c>
      <c r="H906" s="5" t="s">
        <v>1489</v>
      </c>
      <c r="I906" s="5" t="s">
        <v>552</v>
      </c>
      <c r="J906" s="7">
        <v>50202010</v>
      </c>
      <c r="K906" s="8" t="s">
        <v>1489</v>
      </c>
    </row>
    <row r="907" spans="1:11" customFormat="1" ht="14.4" x14ac:dyDescent="0.3">
      <c r="A907" s="4" t="s">
        <v>2347</v>
      </c>
      <c r="B907" s="4">
        <v>701532</v>
      </c>
      <c r="C907" s="4" t="s">
        <v>572</v>
      </c>
      <c r="D907" s="4" t="s">
        <v>679</v>
      </c>
      <c r="E907" s="4" t="s">
        <v>2348</v>
      </c>
      <c r="F907" s="5" t="s">
        <v>550</v>
      </c>
      <c r="G907" s="6">
        <v>25401030</v>
      </c>
      <c r="H907" s="5" t="s">
        <v>1489</v>
      </c>
      <c r="I907" s="5" t="s">
        <v>552</v>
      </c>
      <c r="J907" s="7">
        <v>50202010</v>
      </c>
      <c r="K907" s="8" t="s">
        <v>1489</v>
      </c>
    </row>
    <row r="908" spans="1:11" x14ac:dyDescent="0.25">
      <c r="A908" s="4" t="s">
        <v>2349</v>
      </c>
      <c r="B908" s="4">
        <v>747402</v>
      </c>
      <c r="C908" s="4" t="s">
        <v>572</v>
      </c>
      <c r="D908" s="4" t="s">
        <v>600</v>
      </c>
      <c r="E908" s="4" t="s">
        <v>2350</v>
      </c>
      <c r="F908" s="5" t="s">
        <v>550</v>
      </c>
      <c r="G908" s="6">
        <v>25401030</v>
      </c>
      <c r="H908" s="5" t="s">
        <v>1489</v>
      </c>
      <c r="I908" s="5" t="s">
        <v>552</v>
      </c>
      <c r="J908" s="7">
        <v>50202010</v>
      </c>
      <c r="K908" s="8" t="s">
        <v>1489</v>
      </c>
    </row>
    <row r="909" spans="1:11" customFormat="1" ht="14.4" x14ac:dyDescent="0.3">
      <c r="A909" s="4" t="s">
        <v>2351</v>
      </c>
      <c r="B909" s="4">
        <v>306511</v>
      </c>
      <c r="C909" s="4" t="s">
        <v>572</v>
      </c>
      <c r="D909" s="4" t="s">
        <v>600</v>
      </c>
      <c r="E909" s="4" t="s">
        <v>2352</v>
      </c>
      <c r="F909" s="5" t="s">
        <v>550</v>
      </c>
      <c r="G909" s="6">
        <v>25401030</v>
      </c>
      <c r="H909" s="5" t="s">
        <v>1489</v>
      </c>
      <c r="I909" s="5" t="s">
        <v>552</v>
      </c>
      <c r="J909" s="7">
        <v>50202010</v>
      </c>
      <c r="K909" s="8" t="s">
        <v>1489</v>
      </c>
    </row>
    <row r="910" spans="1:11" customFormat="1" ht="14.4" x14ac:dyDescent="0.3">
      <c r="A910" s="4" t="s">
        <v>2353</v>
      </c>
      <c r="B910" s="4">
        <v>360082</v>
      </c>
      <c r="C910" s="4" t="s">
        <v>655</v>
      </c>
      <c r="D910" s="4" t="s">
        <v>656</v>
      </c>
      <c r="E910" s="4" t="s">
        <v>2354</v>
      </c>
      <c r="F910" s="5" t="s">
        <v>550</v>
      </c>
      <c r="G910" s="6">
        <v>25401030</v>
      </c>
      <c r="H910" s="5" t="s">
        <v>1489</v>
      </c>
      <c r="I910" s="5" t="s">
        <v>552</v>
      </c>
      <c r="J910" s="7">
        <v>50202010</v>
      </c>
      <c r="K910" s="8" t="s">
        <v>1489</v>
      </c>
    </row>
    <row r="911" spans="1:11" customFormat="1" ht="14.4" x14ac:dyDescent="0.3">
      <c r="A911" s="4" t="s">
        <v>2355</v>
      </c>
      <c r="B911" s="4">
        <v>1120</v>
      </c>
      <c r="C911" s="4" t="s">
        <v>562</v>
      </c>
      <c r="D911" s="4" t="s">
        <v>563</v>
      </c>
      <c r="E911" s="4" t="s">
        <v>2356</v>
      </c>
      <c r="F911" s="5" t="s">
        <v>550</v>
      </c>
      <c r="G911" s="6">
        <v>25401030</v>
      </c>
      <c r="H911" s="5" t="s">
        <v>1489</v>
      </c>
      <c r="I911" s="5" t="s">
        <v>552</v>
      </c>
      <c r="J911" s="7">
        <v>50202010</v>
      </c>
      <c r="K911" s="8" t="s">
        <v>1489</v>
      </c>
    </row>
    <row r="912" spans="1:11" customFormat="1" ht="14.4" x14ac:dyDescent="0.3">
      <c r="A912" s="4" t="s">
        <v>2357</v>
      </c>
      <c r="B912" s="4">
        <v>1017118</v>
      </c>
      <c r="C912" s="4" t="s">
        <v>621</v>
      </c>
      <c r="D912" s="4" t="s">
        <v>646</v>
      </c>
      <c r="E912" s="4" t="s">
        <v>2358</v>
      </c>
      <c r="F912" s="5" t="s">
        <v>550</v>
      </c>
      <c r="G912" s="6">
        <v>25401030</v>
      </c>
      <c r="H912" s="5" t="s">
        <v>1489</v>
      </c>
      <c r="I912" s="5" t="s">
        <v>552</v>
      </c>
      <c r="J912" s="7">
        <v>50202010</v>
      </c>
      <c r="K912" s="8" t="s">
        <v>1489</v>
      </c>
    </row>
    <row r="913" spans="1:11" customFormat="1" ht="14.4" x14ac:dyDescent="0.3">
      <c r="A913" s="4" t="s">
        <v>2359</v>
      </c>
      <c r="B913" s="4">
        <v>33789</v>
      </c>
      <c r="C913" s="4" t="s">
        <v>621</v>
      </c>
      <c r="D913" s="4" t="s">
        <v>646</v>
      </c>
      <c r="E913" s="4" t="s">
        <v>2360</v>
      </c>
      <c r="F913" s="5" t="s">
        <v>550</v>
      </c>
      <c r="G913" s="6">
        <v>25401030</v>
      </c>
      <c r="H913" s="5" t="s">
        <v>1489</v>
      </c>
      <c r="I913" s="5" t="s">
        <v>552</v>
      </c>
      <c r="J913" s="7">
        <v>50202010</v>
      </c>
      <c r="K913" s="8" t="s">
        <v>1489</v>
      </c>
    </row>
    <row r="914" spans="1:11" customFormat="1" ht="14.4" x14ac:dyDescent="0.3">
      <c r="A914" s="4" t="s">
        <v>2361</v>
      </c>
      <c r="B914" s="4">
        <v>31500</v>
      </c>
      <c r="C914" s="4" t="s">
        <v>621</v>
      </c>
      <c r="D914" s="4" t="s">
        <v>646</v>
      </c>
      <c r="E914" s="4" t="s">
        <v>2362</v>
      </c>
      <c r="F914" s="5" t="s">
        <v>550</v>
      </c>
      <c r="G914" s="6">
        <v>25401030</v>
      </c>
      <c r="H914" s="5" t="s">
        <v>1489</v>
      </c>
      <c r="I914" s="5" t="s">
        <v>552</v>
      </c>
      <c r="J914" s="7">
        <v>50202010</v>
      </c>
      <c r="K914" s="8" t="s">
        <v>1489</v>
      </c>
    </row>
    <row r="915" spans="1:11" customFormat="1" ht="14.4" x14ac:dyDescent="0.3">
      <c r="A915" s="4" t="s">
        <v>2363</v>
      </c>
      <c r="B915" s="4">
        <v>291159</v>
      </c>
      <c r="C915" s="4" t="s">
        <v>596</v>
      </c>
      <c r="D915" s="4" t="s">
        <v>597</v>
      </c>
      <c r="E915" s="4" t="s">
        <v>2364</v>
      </c>
      <c r="F915" s="5" t="s">
        <v>550</v>
      </c>
      <c r="G915" s="6">
        <v>25401030</v>
      </c>
      <c r="H915" s="5" t="s">
        <v>1489</v>
      </c>
      <c r="I915" s="5" t="s">
        <v>552</v>
      </c>
      <c r="J915" s="7">
        <v>50202010</v>
      </c>
      <c r="K915" s="8" t="s">
        <v>1489</v>
      </c>
    </row>
    <row r="916" spans="1:11" customFormat="1" ht="14.4" x14ac:dyDescent="0.3">
      <c r="A916" s="4" t="s">
        <v>2365</v>
      </c>
      <c r="B916" s="4">
        <v>36079</v>
      </c>
      <c r="C916" s="4" t="s">
        <v>621</v>
      </c>
      <c r="D916" s="4" t="s">
        <v>646</v>
      </c>
      <c r="E916" s="4" t="s">
        <v>2366</v>
      </c>
      <c r="F916" s="5" t="s">
        <v>550</v>
      </c>
      <c r="G916" s="6">
        <v>25401030</v>
      </c>
      <c r="H916" s="5" t="s">
        <v>1489</v>
      </c>
      <c r="I916" s="5" t="s">
        <v>552</v>
      </c>
      <c r="J916" s="7">
        <v>50202010</v>
      </c>
      <c r="K916" s="8" t="s">
        <v>1489</v>
      </c>
    </row>
    <row r="917" spans="1:11" x14ac:dyDescent="0.25">
      <c r="A917" s="4" t="s">
        <v>2367</v>
      </c>
      <c r="B917" s="4">
        <v>705057</v>
      </c>
      <c r="C917" s="4" t="s">
        <v>562</v>
      </c>
      <c r="D917" s="4" t="s">
        <v>563</v>
      </c>
      <c r="E917" s="4" t="s">
        <v>2368</v>
      </c>
      <c r="F917" s="5" t="s">
        <v>550</v>
      </c>
      <c r="G917" s="6">
        <v>25401030</v>
      </c>
      <c r="H917" s="5" t="s">
        <v>1489</v>
      </c>
      <c r="I917" s="5" t="s">
        <v>552</v>
      </c>
      <c r="J917" s="7">
        <v>50202010</v>
      </c>
      <c r="K917" s="8" t="s">
        <v>1489</v>
      </c>
    </row>
    <row r="918" spans="1:11" customFormat="1" ht="14.4" x14ac:dyDescent="0.3">
      <c r="A918" s="4" t="s">
        <v>2369</v>
      </c>
      <c r="B918" s="4">
        <v>315625</v>
      </c>
      <c r="C918" s="4" t="s">
        <v>568</v>
      </c>
      <c r="D918" s="4" t="s">
        <v>608</v>
      </c>
      <c r="E918" s="4" t="s">
        <v>2370</v>
      </c>
      <c r="F918" s="5" t="s">
        <v>550</v>
      </c>
      <c r="G918" s="6">
        <v>25401030</v>
      </c>
      <c r="H918" s="5" t="s">
        <v>1489</v>
      </c>
      <c r="I918" s="5" t="s">
        <v>552</v>
      </c>
      <c r="J918" s="7">
        <v>50202010</v>
      </c>
      <c r="K918" s="8" t="s">
        <v>1489</v>
      </c>
    </row>
    <row r="919" spans="1:11" customFormat="1" ht="14.4" x14ac:dyDescent="0.3">
      <c r="A919" s="4" t="s">
        <v>2371</v>
      </c>
      <c r="B919" s="4">
        <v>709597</v>
      </c>
      <c r="C919" s="4" t="s">
        <v>655</v>
      </c>
      <c r="D919" s="4" t="s">
        <v>656</v>
      </c>
      <c r="E919" s="4" t="s">
        <v>2372</v>
      </c>
      <c r="F919" s="5" t="s">
        <v>550</v>
      </c>
      <c r="G919" s="6">
        <v>25401030</v>
      </c>
      <c r="H919" s="5" t="s">
        <v>1489</v>
      </c>
      <c r="I919" s="5" t="s">
        <v>552</v>
      </c>
      <c r="J919" s="7">
        <v>50202010</v>
      </c>
      <c r="K919" s="8" t="s">
        <v>1489</v>
      </c>
    </row>
    <row r="920" spans="1:11" customFormat="1" ht="14.4" x14ac:dyDescent="0.3">
      <c r="A920" s="4" t="s">
        <v>2373</v>
      </c>
      <c r="B920" s="4">
        <v>453297</v>
      </c>
      <c r="C920" s="4" t="s">
        <v>655</v>
      </c>
      <c r="D920" s="4" t="s">
        <v>656</v>
      </c>
      <c r="E920" s="4" t="s">
        <v>2374</v>
      </c>
      <c r="F920" s="5" t="s">
        <v>550</v>
      </c>
      <c r="G920" s="6">
        <v>25401030</v>
      </c>
      <c r="H920" s="5" t="s">
        <v>1489</v>
      </c>
      <c r="I920" s="5" t="s">
        <v>552</v>
      </c>
      <c r="J920" s="7">
        <v>50202010</v>
      </c>
      <c r="K920" s="8" t="s">
        <v>1489</v>
      </c>
    </row>
    <row r="921" spans="1:11" customFormat="1" ht="14.4" x14ac:dyDescent="0.3">
      <c r="A921" s="4" t="s">
        <v>2375</v>
      </c>
      <c r="B921" s="4">
        <v>807439</v>
      </c>
      <c r="C921" s="4" t="s">
        <v>621</v>
      </c>
      <c r="D921" s="4" t="s">
        <v>646</v>
      </c>
      <c r="E921" s="4" t="s">
        <v>2376</v>
      </c>
      <c r="F921" s="5" t="s">
        <v>550</v>
      </c>
      <c r="G921" s="6">
        <v>25401030</v>
      </c>
      <c r="H921" s="5" t="s">
        <v>1489</v>
      </c>
      <c r="I921" s="5" t="s">
        <v>552</v>
      </c>
      <c r="J921" s="7">
        <v>50202010</v>
      </c>
      <c r="K921" s="8" t="s">
        <v>1489</v>
      </c>
    </row>
    <row r="922" spans="1:11" customFormat="1" ht="14.4" x14ac:dyDescent="0.3">
      <c r="A922" s="4" t="s">
        <v>2377</v>
      </c>
      <c r="B922" s="4">
        <v>276915</v>
      </c>
      <c r="C922" s="4" t="s">
        <v>733</v>
      </c>
      <c r="D922" s="4" t="s">
        <v>734</v>
      </c>
      <c r="E922" s="4" t="s">
        <v>2378</v>
      </c>
      <c r="F922" s="5" t="s">
        <v>550</v>
      </c>
      <c r="G922" s="6">
        <v>25401030</v>
      </c>
      <c r="H922" s="5" t="s">
        <v>1489</v>
      </c>
      <c r="I922" s="5" t="s">
        <v>552</v>
      </c>
      <c r="J922" s="7">
        <v>50202010</v>
      </c>
      <c r="K922" s="8" t="s">
        <v>1489</v>
      </c>
    </row>
    <row r="923" spans="1:11" customFormat="1" ht="14.4" x14ac:dyDescent="0.3">
      <c r="A923" s="4" t="s">
        <v>2379</v>
      </c>
      <c r="B923" s="4">
        <v>297481</v>
      </c>
      <c r="C923" s="4" t="s">
        <v>805</v>
      </c>
      <c r="D923" s="4" t="s">
        <v>1358</v>
      </c>
      <c r="E923" s="4" t="s">
        <v>2380</v>
      </c>
      <c r="F923" s="5" t="s">
        <v>550</v>
      </c>
      <c r="G923" s="6">
        <v>25401030</v>
      </c>
      <c r="H923" s="5" t="s">
        <v>1489</v>
      </c>
      <c r="I923" s="5" t="s">
        <v>552</v>
      </c>
      <c r="J923" s="7">
        <v>50202010</v>
      </c>
      <c r="K923" s="8" t="s">
        <v>1489</v>
      </c>
    </row>
    <row r="924" spans="1:11" customFormat="1" ht="14.4" x14ac:dyDescent="0.3">
      <c r="A924" s="4" t="s">
        <v>2381</v>
      </c>
      <c r="B924" s="4">
        <v>29090</v>
      </c>
      <c r="C924" s="4" t="s">
        <v>547</v>
      </c>
      <c r="D924" s="4" t="s">
        <v>548</v>
      </c>
      <c r="E924" s="4" t="s">
        <v>2382</v>
      </c>
      <c r="F924" s="5" t="s">
        <v>550</v>
      </c>
      <c r="G924" s="6">
        <v>25401030</v>
      </c>
      <c r="H924" s="5" t="s">
        <v>1489</v>
      </c>
      <c r="I924" s="5" t="s">
        <v>552</v>
      </c>
      <c r="J924" s="7">
        <v>50202010</v>
      </c>
      <c r="K924" s="8" t="s">
        <v>1489</v>
      </c>
    </row>
    <row r="925" spans="1:11" customFormat="1" ht="14.4" x14ac:dyDescent="0.3">
      <c r="A925" s="4" t="s">
        <v>2383</v>
      </c>
      <c r="B925" s="4">
        <v>44722</v>
      </c>
      <c r="C925" s="4" t="s">
        <v>568</v>
      </c>
      <c r="D925" s="4" t="s">
        <v>608</v>
      </c>
      <c r="E925" s="4" t="s">
        <v>2384</v>
      </c>
      <c r="F925" s="5" t="s">
        <v>550</v>
      </c>
      <c r="G925" s="6">
        <v>25401030</v>
      </c>
      <c r="H925" s="5" t="s">
        <v>1489</v>
      </c>
      <c r="I925" s="5" t="s">
        <v>552</v>
      </c>
      <c r="J925" s="7">
        <v>50202010</v>
      </c>
      <c r="K925" s="8" t="s">
        <v>1489</v>
      </c>
    </row>
    <row r="926" spans="1:11" customFormat="1" ht="14.4" x14ac:dyDescent="0.3">
      <c r="A926" s="4" t="s">
        <v>2385</v>
      </c>
      <c r="B926" s="4">
        <v>573992</v>
      </c>
      <c r="C926" s="4" t="s">
        <v>655</v>
      </c>
      <c r="D926" s="4" t="s">
        <v>656</v>
      </c>
      <c r="E926" s="4" t="s">
        <v>2386</v>
      </c>
      <c r="F926" s="5" t="s">
        <v>550</v>
      </c>
      <c r="G926" s="6">
        <v>25401030</v>
      </c>
      <c r="H926" s="5" t="s">
        <v>1489</v>
      </c>
      <c r="I926" s="5" t="s">
        <v>552</v>
      </c>
      <c r="J926" s="7">
        <v>50202010</v>
      </c>
      <c r="K926" s="8" t="s">
        <v>1489</v>
      </c>
    </row>
    <row r="927" spans="1:11" customFormat="1" ht="14.4" x14ac:dyDescent="0.3">
      <c r="A927" s="4" t="s">
        <v>2387</v>
      </c>
      <c r="B927" s="4">
        <v>33483</v>
      </c>
      <c r="C927" s="4" t="s">
        <v>562</v>
      </c>
      <c r="D927" s="4" t="s">
        <v>563</v>
      </c>
      <c r="E927" s="4" t="s">
        <v>2388</v>
      </c>
      <c r="F927" s="5" t="s">
        <v>550</v>
      </c>
      <c r="G927" s="6">
        <v>25401030</v>
      </c>
      <c r="H927" s="5" t="s">
        <v>1489</v>
      </c>
      <c r="I927" s="5" t="s">
        <v>552</v>
      </c>
      <c r="J927" s="7">
        <v>50202010</v>
      </c>
      <c r="K927" s="8" t="s">
        <v>1489</v>
      </c>
    </row>
    <row r="928" spans="1:11" customFormat="1" ht="14.4" x14ac:dyDescent="0.3">
      <c r="A928" s="4" t="s">
        <v>2389</v>
      </c>
      <c r="B928" s="4">
        <v>899</v>
      </c>
      <c r="C928" s="4" t="s">
        <v>562</v>
      </c>
      <c r="D928" s="4" t="s">
        <v>563</v>
      </c>
      <c r="E928" s="4" t="s">
        <v>2390</v>
      </c>
      <c r="F928" s="5" t="s">
        <v>550</v>
      </c>
      <c r="G928" s="6">
        <v>25401030</v>
      </c>
      <c r="H928" s="5" t="s">
        <v>1489</v>
      </c>
      <c r="I928" s="5" t="s">
        <v>552</v>
      </c>
      <c r="J928" s="7">
        <v>50202010</v>
      </c>
      <c r="K928" s="8" t="s">
        <v>1489</v>
      </c>
    </row>
    <row r="929" spans="1:11" customFormat="1" ht="14.4" x14ac:dyDescent="0.3">
      <c r="A929" s="4" t="s">
        <v>2391</v>
      </c>
      <c r="B929" s="4">
        <v>900</v>
      </c>
      <c r="C929" s="4" t="s">
        <v>562</v>
      </c>
      <c r="D929" s="4" t="s">
        <v>563</v>
      </c>
      <c r="E929" s="4" t="s">
        <v>2392</v>
      </c>
      <c r="F929" s="5" t="s">
        <v>550</v>
      </c>
      <c r="G929" s="6">
        <v>25401030</v>
      </c>
      <c r="H929" s="5" t="s">
        <v>1489</v>
      </c>
      <c r="I929" s="5" t="s">
        <v>552</v>
      </c>
      <c r="J929" s="7">
        <v>50202010</v>
      </c>
      <c r="K929" s="8" t="s">
        <v>1489</v>
      </c>
    </row>
    <row r="930" spans="1:11" customFormat="1" ht="14.4" x14ac:dyDescent="0.3">
      <c r="A930" s="4" t="s">
        <v>2393</v>
      </c>
      <c r="B930" s="4">
        <v>1012046</v>
      </c>
      <c r="C930" s="4" t="s">
        <v>562</v>
      </c>
      <c r="D930" s="4" t="s">
        <v>563</v>
      </c>
      <c r="E930" s="4" t="s">
        <v>2394</v>
      </c>
      <c r="F930" s="5" t="s">
        <v>550</v>
      </c>
      <c r="G930" s="6">
        <v>25401030</v>
      </c>
      <c r="H930" s="5" t="s">
        <v>1489</v>
      </c>
      <c r="I930" s="5" t="s">
        <v>552</v>
      </c>
      <c r="J930" s="7">
        <v>50202010</v>
      </c>
      <c r="K930" s="8" t="s">
        <v>1489</v>
      </c>
    </row>
    <row r="931" spans="1:11" customFormat="1" ht="14.4" x14ac:dyDescent="0.3">
      <c r="A931" s="4" t="s">
        <v>2395</v>
      </c>
      <c r="B931" s="4">
        <v>758580</v>
      </c>
      <c r="C931" s="4" t="s">
        <v>572</v>
      </c>
      <c r="D931" s="4" t="s">
        <v>679</v>
      </c>
      <c r="E931" s="4" t="s">
        <v>2396</v>
      </c>
      <c r="F931" s="5" t="s">
        <v>550</v>
      </c>
      <c r="G931" s="6">
        <v>25401030</v>
      </c>
      <c r="H931" s="5" t="s">
        <v>1489</v>
      </c>
      <c r="I931" s="5" t="s">
        <v>552</v>
      </c>
      <c r="J931" s="7">
        <v>50202010</v>
      </c>
      <c r="K931" s="8" t="s">
        <v>1489</v>
      </c>
    </row>
    <row r="932" spans="1:11" customFormat="1" ht="14.4" x14ac:dyDescent="0.3">
      <c r="A932" s="4" t="s">
        <v>2397</v>
      </c>
      <c r="B932" s="4">
        <v>41242</v>
      </c>
      <c r="C932" s="4" t="s">
        <v>603</v>
      </c>
      <c r="D932" s="4" t="s">
        <v>573</v>
      </c>
      <c r="E932" s="4" t="s">
        <v>2398</v>
      </c>
      <c r="F932" s="5" t="s">
        <v>550</v>
      </c>
      <c r="G932" s="6">
        <v>25401030</v>
      </c>
      <c r="H932" s="5" t="s">
        <v>1489</v>
      </c>
      <c r="I932" s="5" t="s">
        <v>552</v>
      </c>
      <c r="J932" s="7">
        <v>50202010</v>
      </c>
      <c r="K932" s="8" t="s">
        <v>1489</v>
      </c>
    </row>
    <row r="933" spans="1:11" customFormat="1" ht="14.4" x14ac:dyDescent="0.3">
      <c r="A933" s="4" t="s">
        <v>2399</v>
      </c>
      <c r="B933" s="11">
        <v>41241</v>
      </c>
      <c r="C933" s="4" t="s">
        <v>603</v>
      </c>
      <c r="D933" s="4" t="s">
        <v>573</v>
      </c>
      <c r="E933" s="4" t="s">
        <v>2400</v>
      </c>
      <c r="F933" s="5" t="s">
        <v>550</v>
      </c>
      <c r="G933" s="6">
        <v>25401030</v>
      </c>
      <c r="H933" s="5" t="s">
        <v>1489</v>
      </c>
      <c r="I933" s="5" t="s">
        <v>552</v>
      </c>
      <c r="J933" s="7">
        <v>50202010</v>
      </c>
      <c r="K933" s="8" t="s">
        <v>1489</v>
      </c>
    </row>
    <row r="934" spans="1:11" customFormat="1" ht="14.4" x14ac:dyDescent="0.3">
      <c r="A934" s="4" t="s">
        <v>2401</v>
      </c>
      <c r="B934" s="4">
        <v>485722</v>
      </c>
      <c r="C934" s="4" t="s">
        <v>655</v>
      </c>
      <c r="D934" s="4" t="s">
        <v>656</v>
      </c>
      <c r="E934" s="4" t="s">
        <v>2402</v>
      </c>
      <c r="F934" s="5" t="s">
        <v>550</v>
      </c>
      <c r="G934" s="6">
        <v>25401030</v>
      </c>
      <c r="H934" s="5" t="s">
        <v>1489</v>
      </c>
      <c r="I934" s="5" t="s">
        <v>552</v>
      </c>
      <c r="J934" s="7">
        <v>50202010</v>
      </c>
      <c r="K934" s="8" t="s">
        <v>1489</v>
      </c>
    </row>
    <row r="935" spans="1:11" customFormat="1" ht="14.4" x14ac:dyDescent="0.3">
      <c r="A935" s="4" t="s">
        <v>2403</v>
      </c>
      <c r="B935" s="4">
        <v>760612</v>
      </c>
      <c r="C935" s="4" t="s">
        <v>1391</v>
      </c>
      <c r="D935" s="4" t="s">
        <v>1175</v>
      </c>
      <c r="E935" s="4" t="s">
        <v>2404</v>
      </c>
      <c r="F935" s="5" t="s">
        <v>550</v>
      </c>
      <c r="G935" s="6">
        <v>25401030</v>
      </c>
      <c r="H935" s="5" t="s">
        <v>1489</v>
      </c>
      <c r="I935" s="5" t="s">
        <v>552</v>
      </c>
      <c r="J935" s="7">
        <v>50202010</v>
      </c>
      <c r="K935" s="8" t="s">
        <v>1489</v>
      </c>
    </row>
    <row r="936" spans="1:11" customFormat="1" ht="14.4" x14ac:dyDescent="0.3">
      <c r="A936" s="4" t="s">
        <v>2405</v>
      </c>
      <c r="B936" s="4">
        <v>816456</v>
      </c>
      <c r="C936" s="4" t="s">
        <v>861</v>
      </c>
      <c r="D936" s="4" t="s">
        <v>862</v>
      </c>
      <c r="E936" s="4" t="s">
        <v>2406</v>
      </c>
      <c r="F936" s="5" t="s">
        <v>550</v>
      </c>
      <c r="G936" s="6">
        <v>25401030</v>
      </c>
      <c r="H936" s="5" t="s">
        <v>1489</v>
      </c>
      <c r="I936" s="5" t="s">
        <v>552</v>
      </c>
      <c r="J936" s="7">
        <v>50202010</v>
      </c>
      <c r="K936" s="8" t="s">
        <v>1489</v>
      </c>
    </row>
    <row r="937" spans="1:11" customFormat="1" ht="14.4" x14ac:dyDescent="0.3">
      <c r="A937" s="4" t="s">
        <v>2407</v>
      </c>
      <c r="B937" s="4">
        <v>42927</v>
      </c>
      <c r="C937" s="4" t="s">
        <v>603</v>
      </c>
      <c r="D937" s="4" t="s">
        <v>573</v>
      </c>
      <c r="E937" s="4" t="s">
        <v>2408</v>
      </c>
      <c r="F937" s="5" t="s">
        <v>550</v>
      </c>
      <c r="G937" s="6">
        <v>25401030</v>
      </c>
      <c r="H937" s="5" t="s">
        <v>1489</v>
      </c>
      <c r="I937" s="5" t="s">
        <v>552</v>
      </c>
      <c r="J937" s="7">
        <v>50202010</v>
      </c>
      <c r="K937" s="8" t="s">
        <v>1489</v>
      </c>
    </row>
    <row r="938" spans="1:11" customFormat="1" ht="14.4" x14ac:dyDescent="0.3">
      <c r="A938" s="4" t="s">
        <v>2409</v>
      </c>
      <c r="B938" s="11">
        <v>225158</v>
      </c>
      <c r="C938" s="4" t="s">
        <v>603</v>
      </c>
      <c r="D938" s="4" t="s">
        <v>573</v>
      </c>
      <c r="E938" s="4" t="s">
        <v>2410</v>
      </c>
      <c r="F938" s="5" t="s">
        <v>550</v>
      </c>
      <c r="G938" s="6">
        <v>25401030</v>
      </c>
      <c r="H938" s="5" t="s">
        <v>1489</v>
      </c>
      <c r="I938" s="5" t="s">
        <v>552</v>
      </c>
      <c r="J938" s="7">
        <v>50202010</v>
      </c>
      <c r="K938" s="8" t="s">
        <v>1489</v>
      </c>
    </row>
    <row r="939" spans="1:11" customFormat="1" ht="14.4" x14ac:dyDescent="0.3">
      <c r="A939" s="4" t="s">
        <v>2411</v>
      </c>
      <c r="B939" s="4">
        <v>9036</v>
      </c>
      <c r="C939" s="4" t="s">
        <v>582</v>
      </c>
      <c r="D939" s="4" t="s">
        <v>583</v>
      </c>
      <c r="E939" s="4" t="s">
        <v>2412</v>
      </c>
      <c r="F939" s="5" t="s">
        <v>550</v>
      </c>
      <c r="G939" s="6">
        <v>25401030</v>
      </c>
      <c r="H939" s="5" t="s">
        <v>1489</v>
      </c>
      <c r="I939" s="5" t="s">
        <v>552</v>
      </c>
      <c r="J939" s="7">
        <v>50202010</v>
      </c>
      <c r="K939" s="8" t="s">
        <v>1489</v>
      </c>
    </row>
    <row r="940" spans="1:11" customFormat="1" ht="14.4" x14ac:dyDescent="0.3">
      <c r="A940" s="4" t="s">
        <v>2413</v>
      </c>
      <c r="B940" s="4">
        <v>30929</v>
      </c>
      <c r="C940" s="4" t="s">
        <v>596</v>
      </c>
      <c r="D940" s="4" t="s">
        <v>597</v>
      </c>
      <c r="E940" s="4" t="s">
        <v>2414</v>
      </c>
      <c r="F940" s="5" t="s">
        <v>550</v>
      </c>
      <c r="G940" s="6">
        <v>25401030</v>
      </c>
      <c r="H940" s="5" t="s">
        <v>1489</v>
      </c>
      <c r="I940" s="5" t="s">
        <v>552</v>
      </c>
      <c r="J940" s="7">
        <v>50202010</v>
      </c>
      <c r="K940" s="8" t="s">
        <v>1489</v>
      </c>
    </row>
    <row r="941" spans="1:11" customFormat="1" ht="14.4" x14ac:dyDescent="0.3">
      <c r="A941" s="4" t="s">
        <v>2415</v>
      </c>
      <c r="B941" s="4">
        <v>290849</v>
      </c>
      <c r="C941" s="4" t="s">
        <v>547</v>
      </c>
      <c r="D941" s="4" t="s">
        <v>1023</v>
      </c>
      <c r="E941" s="4" t="s">
        <v>2416</v>
      </c>
      <c r="F941" s="5" t="s">
        <v>550</v>
      </c>
      <c r="G941" s="6">
        <v>25401030</v>
      </c>
      <c r="H941" s="5" t="s">
        <v>1489</v>
      </c>
      <c r="I941" s="5" t="s">
        <v>552</v>
      </c>
      <c r="J941" s="7">
        <v>50202010</v>
      </c>
      <c r="K941" s="8" t="s">
        <v>1489</v>
      </c>
    </row>
    <row r="942" spans="1:11" customFormat="1" ht="14.4" x14ac:dyDescent="0.3">
      <c r="A942" s="4" t="s">
        <v>2417</v>
      </c>
      <c r="B942" s="4">
        <v>5179</v>
      </c>
      <c r="C942" s="4" t="s">
        <v>603</v>
      </c>
      <c r="D942" s="4" t="s">
        <v>627</v>
      </c>
      <c r="E942" s="4" t="s">
        <v>2418</v>
      </c>
      <c r="F942" s="5" t="s">
        <v>550</v>
      </c>
      <c r="G942" s="6">
        <v>25401030</v>
      </c>
      <c r="H942" s="5" t="s">
        <v>1489</v>
      </c>
      <c r="I942" s="5" t="s">
        <v>552</v>
      </c>
      <c r="J942" s="7">
        <v>50202010</v>
      </c>
      <c r="K942" s="8" t="s">
        <v>1489</v>
      </c>
    </row>
    <row r="943" spans="1:11" customFormat="1" ht="14.4" x14ac:dyDescent="0.3">
      <c r="A943" s="4" t="s">
        <v>2419</v>
      </c>
      <c r="B943" s="4">
        <v>462667</v>
      </c>
      <c r="C943" s="4" t="s">
        <v>572</v>
      </c>
      <c r="D943" s="4" t="s">
        <v>600</v>
      </c>
      <c r="E943" s="4" t="s">
        <v>2420</v>
      </c>
      <c r="F943" s="5" t="s">
        <v>550</v>
      </c>
      <c r="G943" s="6">
        <v>25401030</v>
      </c>
      <c r="H943" s="5" t="s">
        <v>1489</v>
      </c>
      <c r="I943" s="5" t="s">
        <v>552</v>
      </c>
      <c r="J943" s="7">
        <v>50202010</v>
      </c>
      <c r="K943" s="8" t="s">
        <v>1489</v>
      </c>
    </row>
    <row r="944" spans="1:11" x14ac:dyDescent="0.25">
      <c r="A944" s="4" t="s">
        <v>2421</v>
      </c>
      <c r="B944" s="4">
        <v>271858</v>
      </c>
      <c r="C944" s="4" t="s">
        <v>799</v>
      </c>
      <c r="D944" s="4" t="s">
        <v>800</v>
      </c>
      <c r="E944" s="4" t="s">
        <v>2422</v>
      </c>
      <c r="F944" s="5" t="s">
        <v>550</v>
      </c>
      <c r="G944" s="6">
        <v>25401030</v>
      </c>
      <c r="H944" s="5" t="s">
        <v>1489</v>
      </c>
      <c r="I944" s="5" t="s">
        <v>552</v>
      </c>
      <c r="J944" s="7">
        <v>50202010</v>
      </c>
      <c r="K944" s="8" t="s">
        <v>1489</v>
      </c>
    </row>
    <row r="945" spans="1:11" x14ac:dyDescent="0.25">
      <c r="A945" s="4" t="s">
        <v>2423</v>
      </c>
      <c r="B945" s="4">
        <v>41121</v>
      </c>
      <c r="C945" s="4" t="s">
        <v>586</v>
      </c>
      <c r="D945" s="4" t="s">
        <v>587</v>
      </c>
      <c r="E945" s="4" t="s">
        <v>2424</v>
      </c>
      <c r="F945" s="5" t="s">
        <v>550</v>
      </c>
      <c r="G945" s="6">
        <v>25401030</v>
      </c>
      <c r="H945" s="5" t="s">
        <v>1489</v>
      </c>
      <c r="I945" s="5" t="s">
        <v>552</v>
      </c>
      <c r="J945" s="7">
        <v>50202010</v>
      </c>
      <c r="K945" s="8" t="s">
        <v>1489</v>
      </c>
    </row>
    <row r="946" spans="1:11" customFormat="1" ht="14.4" x14ac:dyDescent="0.3">
      <c r="A946" s="4" t="s">
        <v>2425</v>
      </c>
      <c r="B946" s="4">
        <v>29078</v>
      </c>
      <c r="C946" s="4" t="s">
        <v>603</v>
      </c>
      <c r="D946" s="4" t="s">
        <v>627</v>
      </c>
      <c r="E946" s="4" t="s">
        <v>2426</v>
      </c>
      <c r="F946" s="5" t="s">
        <v>550</v>
      </c>
      <c r="G946" s="6">
        <v>25401030</v>
      </c>
      <c r="H946" s="5" t="s">
        <v>1489</v>
      </c>
      <c r="I946" s="5" t="s">
        <v>552</v>
      </c>
      <c r="J946" s="7">
        <v>50202010</v>
      </c>
      <c r="K946" s="8" t="s">
        <v>1489</v>
      </c>
    </row>
    <row r="947" spans="1:11" customFormat="1" ht="14.4" x14ac:dyDescent="0.3">
      <c r="A947" s="4" t="s">
        <v>2427</v>
      </c>
      <c r="B947" s="4">
        <v>21383</v>
      </c>
      <c r="C947" s="4" t="s">
        <v>568</v>
      </c>
      <c r="D947" s="4" t="s">
        <v>608</v>
      </c>
      <c r="E947" s="4" t="s">
        <v>2428</v>
      </c>
      <c r="F947" s="5" t="s">
        <v>550</v>
      </c>
      <c r="G947" s="6">
        <v>25401030</v>
      </c>
      <c r="H947" s="5" t="s">
        <v>1489</v>
      </c>
      <c r="I947" s="5" t="s">
        <v>552</v>
      </c>
      <c r="J947" s="7">
        <v>50202010</v>
      </c>
      <c r="K947" s="8" t="s">
        <v>1489</v>
      </c>
    </row>
    <row r="948" spans="1:11" customFormat="1" ht="14.4" x14ac:dyDescent="0.3">
      <c r="A948" s="4" t="s">
        <v>2429</v>
      </c>
      <c r="B948" s="4">
        <v>39053</v>
      </c>
      <c r="C948" s="4" t="s">
        <v>572</v>
      </c>
      <c r="D948" s="4" t="s">
        <v>679</v>
      </c>
      <c r="E948" s="4" t="s">
        <v>2430</v>
      </c>
      <c r="F948" s="5" t="s">
        <v>550</v>
      </c>
      <c r="G948" s="6">
        <v>25401030</v>
      </c>
      <c r="H948" s="5" t="s">
        <v>1489</v>
      </c>
      <c r="I948" s="5" t="s">
        <v>552</v>
      </c>
      <c r="J948" s="7">
        <v>50202010</v>
      </c>
      <c r="K948" s="8" t="s">
        <v>1489</v>
      </c>
    </row>
    <row r="949" spans="1:11" customFormat="1" ht="14.4" x14ac:dyDescent="0.3">
      <c r="A949" s="4" t="s">
        <v>2431</v>
      </c>
      <c r="B949" s="4">
        <v>281855</v>
      </c>
      <c r="C949" s="4" t="s">
        <v>621</v>
      </c>
      <c r="D949" s="4" t="s">
        <v>646</v>
      </c>
      <c r="E949" s="4" t="s">
        <v>2432</v>
      </c>
      <c r="F949" s="5" t="s">
        <v>550</v>
      </c>
      <c r="G949" s="6">
        <v>25401030</v>
      </c>
      <c r="H949" s="5" t="s">
        <v>1489</v>
      </c>
      <c r="I949" s="5" t="s">
        <v>552</v>
      </c>
      <c r="J949" s="7">
        <v>50202010</v>
      </c>
      <c r="K949" s="8" t="s">
        <v>1489</v>
      </c>
    </row>
    <row r="950" spans="1:11" customFormat="1" ht="14.4" x14ac:dyDescent="0.3">
      <c r="A950" s="4" t="s">
        <v>2433</v>
      </c>
      <c r="B950" s="4">
        <v>267382</v>
      </c>
      <c r="C950" s="4" t="s">
        <v>572</v>
      </c>
      <c r="D950" s="4" t="s">
        <v>600</v>
      </c>
      <c r="E950" s="4" t="s">
        <v>2434</v>
      </c>
      <c r="F950" s="5" t="s">
        <v>550</v>
      </c>
      <c r="G950" s="6">
        <v>25401030</v>
      </c>
      <c r="H950" s="5" t="s">
        <v>1489</v>
      </c>
      <c r="I950" s="5" t="s">
        <v>552</v>
      </c>
      <c r="J950" s="7">
        <v>50202010</v>
      </c>
      <c r="K950" s="8" t="s">
        <v>1489</v>
      </c>
    </row>
    <row r="951" spans="1:11" customFormat="1" ht="14.4" x14ac:dyDescent="0.3">
      <c r="A951" s="4" t="s">
        <v>2435</v>
      </c>
      <c r="B951" s="4">
        <v>37979</v>
      </c>
      <c r="C951" s="4" t="s">
        <v>572</v>
      </c>
      <c r="D951" s="4" t="s">
        <v>679</v>
      </c>
      <c r="E951" s="4" t="s">
        <v>2436</v>
      </c>
      <c r="F951" s="5" t="s">
        <v>550</v>
      </c>
      <c r="G951" s="6">
        <v>25401030</v>
      </c>
      <c r="H951" s="5" t="s">
        <v>1489</v>
      </c>
      <c r="I951" s="5" t="s">
        <v>552</v>
      </c>
      <c r="J951" s="7">
        <v>50202010</v>
      </c>
      <c r="K951" s="8" t="s">
        <v>1489</v>
      </c>
    </row>
    <row r="952" spans="1:11" customFormat="1" ht="14.4" x14ac:dyDescent="0.3">
      <c r="A952" s="4" t="s">
        <v>2437</v>
      </c>
      <c r="B952" s="4">
        <v>463692</v>
      </c>
      <c r="C952" s="4" t="s">
        <v>572</v>
      </c>
      <c r="D952" s="4" t="s">
        <v>600</v>
      </c>
      <c r="E952" s="4" t="s">
        <v>2438</v>
      </c>
      <c r="F952" s="5" t="s">
        <v>550</v>
      </c>
      <c r="G952" s="6">
        <v>25401030</v>
      </c>
      <c r="H952" s="5" t="s">
        <v>1489</v>
      </c>
      <c r="I952" s="5" t="s">
        <v>552</v>
      </c>
      <c r="J952" s="7">
        <v>50202010</v>
      </c>
      <c r="K952" s="8" t="s">
        <v>1489</v>
      </c>
    </row>
    <row r="953" spans="1:11" customFormat="1" ht="14.4" x14ac:dyDescent="0.3">
      <c r="A953" s="4" t="s">
        <v>2439</v>
      </c>
      <c r="B953" s="4">
        <v>226427</v>
      </c>
      <c r="C953" s="4" t="s">
        <v>572</v>
      </c>
      <c r="D953" s="4" t="s">
        <v>600</v>
      </c>
      <c r="E953" s="4" t="s">
        <v>2440</v>
      </c>
      <c r="F953" s="5" t="s">
        <v>550</v>
      </c>
      <c r="G953" s="6">
        <v>25401030</v>
      </c>
      <c r="H953" s="5" t="s">
        <v>1489</v>
      </c>
      <c r="I953" s="5" t="s">
        <v>552</v>
      </c>
      <c r="J953" s="7">
        <v>50202010</v>
      </c>
      <c r="K953" s="8" t="s">
        <v>1489</v>
      </c>
    </row>
    <row r="954" spans="1:11" customFormat="1" ht="14.4" x14ac:dyDescent="0.3">
      <c r="A954" s="4" t="s">
        <v>2441</v>
      </c>
      <c r="B954" s="4">
        <v>44162</v>
      </c>
      <c r="C954" s="4" t="s">
        <v>562</v>
      </c>
      <c r="D954" s="4" t="s">
        <v>563</v>
      </c>
      <c r="E954" s="4" t="s">
        <v>2442</v>
      </c>
      <c r="F954" s="5" t="s">
        <v>550</v>
      </c>
      <c r="G954" s="6">
        <v>25401040</v>
      </c>
      <c r="H954" s="5" t="s">
        <v>842</v>
      </c>
      <c r="I954" s="5" t="s">
        <v>552</v>
      </c>
      <c r="J954" s="9">
        <v>50203010</v>
      </c>
      <c r="K954" s="10" t="s">
        <v>914</v>
      </c>
    </row>
    <row r="955" spans="1:11" customFormat="1" ht="14.4" x14ac:dyDescent="0.3">
      <c r="A955" s="4" t="s">
        <v>2443</v>
      </c>
      <c r="B955" s="4">
        <v>40736</v>
      </c>
      <c r="C955" s="4" t="s">
        <v>547</v>
      </c>
      <c r="D955" s="4" t="s">
        <v>548</v>
      </c>
      <c r="E955" s="4" t="s">
        <v>2444</v>
      </c>
      <c r="F955" s="5" t="s">
        <v>550</v>
      </c>
      <c r="G955" s="6">
        <v>25401040</v>
      </c>
      <c r="H955" s="5" t="s">
        <v>842</v>
      </c>
      <c r="I955" s="5" t="s">
        <v>552</v>
      </c>
      <c r="J955" s="9">
        <v>50203010</v>
      </c>
      <c r="K955" s="10" t="s">
        <v>914</v>
      </c>
    </row>
    <row r="956" spans="1:11" customFormat="1" ht="14.4" x14ac:dyDescent="0.3">
      <c r="A956" s="4" t="s">
        <v>2445</v>
      </c>
      <c r="B956" s="4">
        <v>39679</v>
      </c>
      <c r="C956" s="4" t="s">
        <v>568</v>
      </c>
      <c r="D956" s="4" t="s">
        <v>569</v>
      </c>
      <c r="E956" s="4" t="s">
        <v>2446</v>
      </c>
      <c r="F956" s="5" t="s">
        <v>550</v>
      </c>
      <c r="G956" s="6">
        <v>25401040</v>
      </c>
      <c r="H956" s="5" t="s">
        <v>842</v>
      </c>
      <c r="I956" s="5" t="s">
        <v>552</v>
      </c>
      <c r="J956" s="9">
        <v>50203010</v>
      </c>
      <c r="K956" s="10" t="s">
        <v>914</v>
      </c>
    </row>
    <row r="957" spans="1:11" customFormat="1" ht="14.4" x14ac:dyDescent="0.3">
      <c r="A957" s="4" t="s">
        <v>2447</v>
      </c>
      <c r="B957" s="4">
        <v>50018</v>
      </c>
      <c r="C957" s="4" t="s">
        <v>603</v>
      </c>
      <c r="D957" s="4" t="s">
        <v>627</v>
      </c>
      <c r="E957" s="4" t="s">
        <v>2448</v>
      </c>
      <c r="F957" s="5" t="s">
        <v>550</v>
      </c>
      <c r="G957" s="6">
        <v>25401040</v>
      </c>
      <c r="H957" s="5" t="s">
        <v>842</v>
      </c>
      <c r="I957" s="5" t="s">
        <v>552</v>
      </c>
      <c r="J957" s="9">
        <v>50201040</v>
      </c>
      <c r="K957" s="10" t="s">
        <v>842</v>
      </c>
    </row>
    <row r="958" spans="1:11" customFormat="1" ht="14.4" x14ac:dyDescent="0.3">
      <c r="A958" s="4" t="s">
        <v>2449</v>
      </c>
      <c r="B958" s="4">
        <v>27489</v>
      </c>
      <c r="C958" s="4" t="s">
        <v>1198</v>
      </c>
      <c r="D958" s="4" t="s">
        <v>1199</v>
      </c>
      <c r="E958" s="4" t="s">
        <v>2450</v>
      </c>
      <c r="F958" s="5" t="s">
        <v>550</v>
      </c>
      <c r="G958" s="6">
        <v>25401040</v>
      </c>
      <c r="H958" s="5" t="s">
        <v>842</v>
      </c>
      <c r="I958" s="5" t="s">
        <v>552</v>
      </c>
      <c r="J958" s="9">
        <v>50201040</v>
      </c>
      <c r="K958" s="10" t="s">
        <v>842</v>
      </c>
    </row>
    <row r="959" spans="1:11" customFormat="1" ht="14.4" x14ac:dyDescent="0.3">
      <c r="A959" s="4" t="s">
        <v>2451</v>
      </c>
      <c r="B959" s="4">
        <v>15112</v>
      </c>
      <c r="C959" s="4" t="s">
        <v>897</v>
      </c>
      <c r="D959" s="4" t="s">
        <v>898</v>
      </c>
      <c r="E959" s="4" t="s">
        <v>2452</v>
      </c>
      <c r="F959" s="5" t="s">
        <v>550</v>
      </c>
      <c r="G959" s="6">
        <v>25401040</v>
      </c>
      <c r="H959" s="5" t="s">
        <v>842</v>
      </c>
      <c r="I959" s="5" t="s">
        <v>552</v>
      </c>
      <c r="J959" s="9">
        <v>50201040</v>
      </c>
      <c r="K959" s="10" t="s">
        <v>842</v>
      </c>
    </row>
    <row r="960" spans="1:11" customFormat="1" ht="14.4" x14ac:dyDescent="0.3">
      <c r="A960" s="4" t="s">
        <v>2453</v>
      </c>
      <c r="B960" s="4">
        <v>289803</v>
      </c>
      <c r="C960" s="4" t="s">
        <v>1248</v>
      </c>
      <c r="D960" s="4" t="s">
        <v>1249</v>
      </c>
      <c r="E960" s="4" t="s">
        <v>2454</v>
      </c>
      <c r="F960" s="5" t="s">
        <v>550</v>
      </c>
      <c r="G960" s="6">
        <v>25401040</v>
      </c>
      <c r="H960" s="5" t="s">
        <v>842</v>
      </c>
      <c r="I960" s="5" t="s">
        <v>552</v>
      </c>
      <c r="J960" s="9">
        <v>50201040</v>
      </c>
      <c r="K960" s="10" t="s">
        <v>842</v>
      </c>
    </row>
    <row r="961" spans="1:11" customFormat="1" ht="14.4" x14ac:dyDescent="0.3">
      <c r="A961" s="4" t="s">
        <v>2455</v>
      </c>
      <c r="B961" s="4">
        <v>40326</v>
      </c>
      <c r="C961" s="4" t="s">
        <v>562</v>
      </c>
      <c r="D961" s="4" t="s">
        <v>563</v>
      </c>
      <c r="E961" s="4" t="s">
        <v>2456</v>
      </c>
      <c r="F961" s="5" t="s">
        <v>550</v>
      </c>
      <c r="G961" s="6">
        <v>25401040</v>
      </c>
      <c r="H961" s="5" t="s">
        <v>842</v>
      </c>
      <c r="I961" s="5" t="s">
        <v>552</v>
      </c>
      <c r="J961" s="9">
        <v>50201040</v>
      </c>
      <c r="K961" s="10" t="s">
        <v>842</v>
      </c>
    </row>
    <row r="962" spans="1:11" customFormat="1" ht="14.4" x14ac:dyDescent="0.3">
      <c r="A962" s="4" t="s">
        <v>2457</v>
      </c>
      <c r="B962" s="4">
        <v>30123</v>
      </c>
      <c r="C962" s="4" t="s">
        <v>547</v>
      </c>
      <c r="D962" s="4" t="s">
        <v>548</v>
      </c>
      <c r="E962" s="4" t="s">
        <v>2458</v>
      </c>
      <c r="F962" s="5" t="s">
        <v>550</v>
      </c>
      <c r="G962" s="6">
        <v>25401040</v>
      </c>
      <c r="H962" s="5" t="s">
        <v>842</v>
      </c>
      <c r="I962" s="5" t="s">
        <v>552</v>
      </c>
      <c r="J962" s="9">
        <v>50201040</v>
      </c>
      <c r="K962" s="10" t="s">
        <v>842</v>
      </c>
    </row>
    <row r="963" spans="1:11" customFormat="1" ht="14.4" x14ac:dyDescent="0.3">
      <c r="A963" s="4" t="s">
        <v>2459</v>
      </c>
      <c r="B963" s="4">
        <v>703742</v>
      </c>
      <c r="C963" s="4" t="s">
        <v>621</v>
      </c>
      <c r="D963" s="4" t="s">
        <v>646</v>
      </c>
      <c r="E963" s="4" t="s">
        <v>2460</v>
      </c>
      <c r="F963" s="5" t="s">
        <v>550</v>
      </c>
      <c r="G963" s="6">
        <v>25401040</v>
      </c>
      <c r="H963" s="5" t="s">
        <v>842</v>
      </c>
      <c r="I963" s="5" t="s">
        <v>552</v>
      </c>
      <c r="J963" s="9">
        <v>50201040</v>
      </c>
      <c r="K963" s="10" t="s">
        <v>842</v>
      </c>
    </row>
    <row r="964" spans="1:11" customFormat="1" ht="14.4" x14ac:dyDescent="0.3">
      <c r="A964" s="4" t="s">
        <v>2461</v>
      </c>
      <c r="B964" s="4">
        <v>3422</v>
      </c>
      <c r="C964" s="4" t="s">
        <v>799</v>
      </c>
      <c r="D964" s="4" t="s">
        <v>800</v>
      </c>
      <c r="E964" s="4" t="s">
        <v>2462</v>
      </c>
      <c r="F964" s="5" t="s">
        <v>550</v>
      </c>
      <c r="G964" s="6">
        <v>25401040</v>
      </c>
      <c r="H964" s="5" t="s">
        <v>842</v>
      </c>
      <c r="I964" s="5" t="s">
        <v>552</v>
      </c>
      <c r="J964" s="9">
        <v>50201040</v>
      </c>
      <c r="K964" s="10" t="s">
        <v>842</v>
      </c>
    </row>
    <row r="965" spans="1:11" customFormat="1" ht="14.4" x14ac:dyDescent="0.3">
      <c r="A965" s="4" t="s">
        <v>2463</v>
      </c>
      <c r="B965" s="4">
        <v>24826</v>
      </c>
      <c r="C965" s="4" t="s">
        <v>572</v>
      </c>
      <c r="D965" s="4" t="s">
        <v>600</v>
      </c>
      <c r="E965" s="4" t="s">
        <v>2464</v>
      </c>
      <c r="F965" s="5" t="s">
        <v>550</v>
      </c>
      <c r="G965" s="6">
        <v>25401040</v>
      </c>
      <c r="H965" s="5" t="s">
        <v>842</v>
      </c>
      <c r="I965" s="5" t="s">
        <v>552</v>
      </c>
      <c r="J965" s="9">
        <v>50201040</v>
      </c>
      <c r="K965" s="10" t="s">
        <v>842</v>
      </c>
    </row>
    <row r="966" spans="1:11" customFormat="1" ht="14.4" x14ac:dyDescent="0.3">
      <c r="A966" s="4" t="s">
        <v>2465</v>
      </c>
      <c r="B966" s="4">
        <v>26321</v>
      </c>
      <c r="C966" s="4" t="s">
        <v>554</v>
      </c>
      <c r="D966" s="4" t="s">
        <v>555</v>
      </c>
      <c r="E966" s="4" t="s">
        <v>2466</v>
      </c>
      <c r="F966" s="5" t="s">
        <v>550</v>
      </c>
      <c r="G966" s="6">
        <v>25401040</v>
      </c>
      <c r="H966" s="5" t="s">
        <v>842</v>
      </c>
      <c r="I966" s="5" t="s">
        <v>552</v>
      </c>
      <c r="J966" s="9">
        <v>50201040</v>
      </c>
      <c r="K966" s="10" t="s">
        <v>842</v>
      </c>
    </row>
    <row r="967" spans="1:11" customFormat="1" ht="14.4" x14ac:dyDescent="0.3">
      <c r="A967" s="4" t="s">
        <v>2467</v>
      </c>
      <c r="B967" s="4">
        <v>697772</v>
      </c>
      <c r="C967" s="4" t="s">
        <v>562</v>
      </c>
      <c r="D967" s="4" t="s">
        <v>563</v>
      </c>
      <c r="E967" s="4" t="s">
        <v>2468</v>
      </c>
      <c r="F967" s="5" t="s">
        <v>550</v>
      </c>
      <c r="G967" s="6">
        <v>25401040</v>
      </c>
      <c r="H967" s="5" t="s">
        <v>842</v>
      </c>
      <c r="I967" s="5" t="s">
        <v>552</v>
      </c>
      <c r="J967" s="9">
        <v>50201040</v>
      </c>
      <c r="K967" s="10" t="s">
        <v>842</v>
      </c>
    </row>
    <row r="968" spans="1:11" customFormat="1" ht="14.4" x14ac:dyDescent="0.3">
      <c r="A968" s="4" t="s">
        <v>2469</v>
      </c>
      <c r="B968" s="4">
        <v>11510</v>
      </c>
      <c r="C968" s="4" t="s">
        <v>1280</v>
      </c>
      <c r="D968" s="4" t="s">
        <v>1281</v>
      </c>
      <c r="E968" s="4" t="s">
        <v>2470</v>
      </c>
      <c r="F968" s="5" t="s">
        <v>550</v>
      </c>
      <c r="G968" s="6">
        <v>25401040</v>
      </c>
      <c r="H968" s="5" t="s">
        <v>842</v>
      </c>
      <c r="I968" s="5" t="s">
        <v>552</v>
      </c>
      <c r="J968" s="9">
        <v>50201040</v>
      </c>
      <c r="K968" s="10" t="s">
        <v>842</v>
      </c>
    </row>
    <row r="969" spans="1:11" customFormat="1" ht="14.4" x14ac:dyDescent="0.3">
      <c r="A969" s="4" t="s">
        <v>2471</v>
      </c>
      <c r="B969" s="4">
        <v>40481</v>
      </c>
      <c r="C969" s="4" t="s">
        <v>554</v>
      </c>
      <c r="D969" s="4" t="s">
        <v>555</v>
      </c>
      <c r="E969" s="4" t="s">
        <v>2472</v>
      </c>
      <c r="F969" s="5" t="s">
        <v>550</v>
      </c>
      <c r="G969" s="6">
        <v>25401040</v>
      </c>
      <c r="H969" s="5" t="s">
        <v>842</v>
      </c>
      <c r="I969" s="5" t="s">
        <v>552</v>
      </c>
      <c r="J969" s="9">
        <v>50201040</v>
      </c>
      <c r="K969" s="10" t="s">
        <v>842</v>
      </c>
    </row>
    <row r="970" spans="1:11" customFormat="1" ht="14.4" x14ac:dyDescent="0.3">
      <c r="A970" s="4" t="s">
        <v>2473</v>
      </c>
      <c r="B970" s="4">
        <v>38886</v>
      </c>
      <c r="C970" s="4" t="s">
        <v>572</v>
      </c>
      <c r="D970" s="4" t="s">
        <v>600</v>
      </c>
      <c r="E970" s="4" t="s">
        <v>2474</v>
      </c>
      <c r="F970" s="5" t="s">
        <v>550</v>
      </c>
      <c r="G970" s="6">
        <v>25401040</v>
      </c>
      <c r="H970" s="5" t="s">
        <v>842</v>
      </c>
      <c r="I970" s="5" t="s">
        <v>552</v>
      </c>
      <c r="J970" s="9">
        <v>50201040</v>
      </c>
      <c r="K970" s="10" t="s">
        <v>842</v>
      </c>
    </row>
    <row r="971" spans="1:11" customFormat="1" ht="14.4" x14ac:dyDescent="0.3">
      <c r="A971" s="4" t="s">
        <v>2475</v>
      </c>
      <c r="B971" s="4">
        <v>38955</v>
      </c>
      <c r="C971" s="4" t="s">
        <v>572</v>
      </c>
      <c r="D971" s="4" t="s">
        <v>679</v>
      </c>
      <c r="E971" s="4" t="s">
        <v>2476</v>
      </c>
      <c r="F971" s="5" t="s">
        <v>550</v>
      </c>
      <c r="G971" s="6">
        <v>25401040</v>
      </c>
      <c r="H971" s="5" t="s">
        <v>842</v>
      </c>
      <c r="I971" s="5" t="s">
        <v>552</v>
      </c>
      <c r="J971" s="9">
        <v>50201040</v>
      </c>
      <c r="K971" s="10" t="s">
        <v>842</v>
      </c>
    </row>
    <row r="972" spans="1:11" customFormat="1" ht="14.4" x14ac:dyDescent="0.3">
      <c r="A972" s="4" t="s">
        <v>2477</v>
      </c>
      <c r="B972" s="4">
        <v>17367</v>
      </c>
      <c r="C972" s="4" t="s">
        <v>572</v>
      </c>
      <c r="D972" s="4" t="s">
        <v>679</v>
      </c>
      <c r="E972" s="4" t="s">
        <v>2478</v>
      </c>
      <c r="F972" s="5" t="s">
        <v>550</v>
      </c>
      <c r="G972" s="6">
        <v>25401040</v>
      </c>
      <c r="H972" s="5" t="s">
        <v>842</v>
      </c>
      <c r="I972" s="5" t="s">
        <v>552</v>
      </c>
      <c r="J972" s="9">
        <v>50201040</v>
      </c>
      <c r="K972" s="10" t="s">
        <v>842</v>
      </c>
    </row>
    <row r="973" spans="1:11" customFormat="1" ht="14.4" x14ac:dyDescent="0.3">
      <c r="A973" s="4" t="s">
        <v>2479</v>
      </c>
      <c r="B973" s="4">
        <v>271851</v>
      </c>
      <c r="C973" s="4" t="s">
        <v>572</v>
      </c>
      <c r="D973" s="4" t="s">
        <v>597</v>
      </c>
      <c r="E973" s="4" t="s">
        <v>2480</v>
      </c>
      <c r="F973" s="5" t="s">
        <v>550</v>
      </c>
      <c r="G973" s="6">
        <v>25401040</v>
      </c>
      <c r="H973" s="5" t="s">
        <v>842</v>
      </c>
      <c r="I973" s="5" t="s">
        <v>552</v>
      </c>
      <c r="J973" s="9">
        <v>50201040</v>
      </c>
      <c r="K973" s="10" t="s">
        <v>842</v>
      </c>
    </row>
    <row r="974" spans="1:11" customFormat="1" ht="14.4" x14ac:dyDescent="0.3">
      <c r="A974" s="4" t="s">
        <v>2481</v>
      </c>
      <c r="B974" s="4">
        <v>786156</v>
      </c>
      <c r="C974" s="4" t="s">
        <v>2124</v>
      </c>
      <c r="D974" s="4" t="s">
        <v>597</v>
      </c>
      <c r="E974" s="4" t="s">
        <v>2482</v>
      </c>
      <c r="F974" s="5" t="s">
        <v>550</v>
      </c>
      <c r="G974" s="6">
        <v>25401040</v>
      </c>
      <c r="H974" s="5" t="s">
        <v>842</v>
      </c>
      <c r="I974" s="5" t="s">
        <v>552</v>
      </c>
      <c r="J974" s="9">
        <v>50201040</v>
      </c>
      <c r="K974" s="10" t="s">
        <v>842</v>
      </c>
    </row>
    <row r="975" spans="1:11" customFormat="1" ht="14.4" x14ac:dyDescent="0.3">
      <c r="A975" s="4" t="s">
        <v>2483</v>
      </c>
      <c r="B975" s="4">
        <v>758924</v>
      </c>
      <c r="C975" s="4" t="s">
        <v>572</v>
      </c>
      <c r="D975" s="4" t="s">
        <v>679</v>
      </c>
      <c r="E975" s="4" t="s">
        <v>2484</v>
      </c>
      <c r="F975" s="5" t="s">
        <v>550</v>
      </c>
      <c r="G975" s="6">
        <v>25401040</v>
      </c>
      <c r="H975" s="5" t="s">
        <v>842</v>
      </c>
      <c r="I975" s="5" t="s">
        <v>552</v>
      </c>
      <c r="J975" s="9">
        <v>50201040</v>
      </c>
      <c r="K975" s="10" t="s">
        <v>842</v>
      </c>
    </row>
    <row r="976" spans="1:11" customFormat="1" ht="14.4" x14ac:dyDescent="0.3">
      <c r="A976" s="4" t="s">
        <v>2485</v>
      </c>
      <c r="B976" s="4">
        <v>740750</v>
      </c>
      <c r="C976" s="4" t="s">
        <v>572</v>
      </c>
      <c r="D976" s="4" t="s">
        <v>679</v>
      </c>
      <c r="E976" s="4" t="s">
        <v>2486</v>
      </c>
      <c r="F976" s="5" t="s">
        <v>550</v>
      </c>
      <c r="G976" s="6">
        <v>25401040</v>
      </c>
      <c r="H976" s="5" t="s">
        <v>842</v>
      </c>
      <c r="I976" s="5" t="s">
        <v>552</v>
      </c>
      <c r="J976" s="9">
        <v>50201040</v>
      </c>
      <c r="K976" s="10" t="s">
        <v>842</v>
      </c>
    </row>
    <row r="977" spans="1:11" customFormat="1" ht="14.4" x14ac:dyDescent="0.3">
      <c r="A977" s="4" t="s">
        <v>2487</v>
      </c>
      <c r="B977" s="4">
        <v>267403</v>
      </c>
      <c r="C977" s="4" t="s">
        <v>572</v>
      </c>
      <c r="D977" s="4" t="s">
        <v>679</v>
      </c>
      <c r="E977" s="4" t="s">
        <v>2488</v>
      </c>
      <c r="F977" s="5" t="s">
        <v>550</v>
      </c>
      <c r="G977" s="6">
        <v>25401040</v>
      </c>
      <c r="H977" s="5" t="s">
        <v>842</v>
      </c>
      <c r="I977" s="5" t="s">
        <v>552</v>
      </c>
      <c r="J977" s="9">
        <v>50201040</v>
      </c>
      <c r="K977" s="10" t="s">
        <v>842</v>
      </c>
    </row>
    <row r="978" spans="1:11" customFormat="1" ht="14.4" x14ac:dyDescent="0.3">
      <c r="A978" s="4" t="s">
        <v>2489</v>
      </c>
      <c r="B978" s="4">
        <v>462607</v>
      </c>
      <c r="C978" s="4" t="s">
        <v>572</v>
      </c>
      <c r="D978" s="4" t="s">
        <v>600</v>
      </c>
      <c r="E978" s="4" t="s">
        <v>2490</v>
      </c>
      <c r="F978" s="5" t="s">
        <v>550</v>
      </c>
      <c r="G978" s="6">
        <v>25401040</v>
      </c>
      <c r="H978" s="5" t="s">
        <v>842</v>
      </c>
      <c r="I978" s="5" t="s">
        <v>552</v>
      </c>
      <c r="J978" s="9">
        <v>50201040</v>
      </c>
      <c r="K978" s="10" t="s">
        <v>842</v>
      </c>
    </row>
    <row r="979" spans="1:11" customFormat="1" ht="14.4" x14ac:dyDescent="0.3">
      <c r="A979" s="4" t="s">
        <v>2491</v>
      </c>
      <c r="B979" s="4">
        <v>36975</v>
      </c>
      <c r="C979" s="4" t="s">
        <v>572</v>
      </c>
      <c r="D979" s="4" t="s">
        <v>679</v>
      </c>
      <c r="E979" s="4" t="s">
        <v>2492</v>
      </c>
      <c r="F979" s="5" t="s">
        <v>550</v>
      </c>
      <c r="G979" s="6">
        <v>25401040</v>
      </c>
      <c r="H979" s="5" t="s">
        <v>842</v>
      </c>
      <c r="I979" s="5" t="s">
        <v>552</v>
      </c>
      <c r="J979" s="9">
        <v>50201040</v>
      </c>
      <c r="K979" s="10" t="s">
        <v>842</v>
      </c>
    </row>
    <row r="980" spans="1:11" customFormat="1" ht="14.4" x14ac:dyDescent="0.3">
      <c r="A980" s="4" t="s">
        <v>2493</v>
      </c>
      <c r="B980" s="4">
        <v>689192</v>
      </c>
      <c r="C980" s="4" t="s">
        <v>562</v>
      </c>
      <c r="D980" s="4" t="s">
        <v>563</v>
      </c>
      <c r="E980" s="4" t="s">
        <v>2494</v>
      </c>
      <c r="F980" s="5" t="s">
        <v>550</v>
      </c>
      <c r="G980" s="6">
        <v>25401040</v>
      </c>
      <c r="H980" s="5" t="s">
        <v>842</v>
      </c>
      <c r="I980" s="5" t="s">
        <v>552</v>
      </c>
      <c r="J980" s="9">
        <v>50201040</v>
      </c>
      <c r="K980" s="10" t="s">
        <v>842</v>
      </c>
    </row>
    <row r="981" spans="1:11" customFormat="1" ht="14.4" x14ac:dyDescent="0.3">
      <c r="A981" s="4" t="s">
        <v>2495</v>
      </c>
      <c r="B981" s="4">
        <v>6821</v>
      </c>
      <c r="C981" s="4" t="s">
        <v>596</v>
      </c>
      <c r="D981" s="4" t="s">
        <v>597</v>
      </c>
      <c r="E981" s="4" t="s">
        <v>2496</v>
      </c>
      <c r="F981" s="5" t="s">
        <v>550</v>
      </c>
      <c r="G981" s="6">
        <v>25401040</v>
      </c>
      <c r="H981" s="5" t="s">
        <v>842</v>
      </c>
      <c r="I981" s="5" t="s">
        <v>552</v>
      </c>
      <c r="J981" s="9">
        <v>50201040</v>
      </c>
      <c r="K981" s="10" t="s">
        <v>842</v>
      </c>
    </row>
    <row r="982" spans="1:11" customFormat="1" ht="14.4" x14ac:dyDescent="0.3">
      <c r="A982" s="4" t="s">
        <v>2497</v>
      </c>
      <c r="B982" s="4">
        <v>51334</v>
      </c>
      <c r="C982" s="4" t="s">
        <v>603</v>
      </c>
      <c r="D982" s="4" t="s">
        <v>573</v>
      </c>
      <c r="E982" s="4" t="s">
        <v>2498</v>
      </c>
      <c r="F982" s="5" t="s">
        <v>550</v>
      </c>
      <c r="G982" s="6">
        <v>25401040</v>
      </c>
      <c r="H982" s="5" t="s">
        <v>842</v>
      </c>
      <c r="I982" s="5" t="s">
        <v>552</v>
      </c>
      <c r="J982" s="9">
        <v>50201040</v>
      </c>
      <c r="K982" s="10" t="s">
        <v>842</v>
      </c>
    </row>
    <row r="983" spans="1:11" customFormat="1" ht="14.4" x14ac:dyDescent="0.3">
      <c r="A983" s="4" t="s">
        <v>2499</v>
      </c>
      <c r="B983" s="4">
        <v>9570</v>
      </c>
      <c r="C983" s="4" t="s">
        <v>554</v>
      </c>
      <c r="D983" s="4" t="s">
        <v>555</v>
      </c>
      <c r="E983" s="4" t="s">
        <v>2500</v>
      </c>
      <c r="F983" s="5" t="s">
        <v>550</v>
      </c>
      <c r="G983" s="6">
        <v>25401040</v>
      </c>
      <c r="H983" s="5" t="s">
        <v>842</v>
      </c>
      <c r="I983" s="5" t="s">
        <v>552</v>
      </c>
      <c r="J983" s="9">
        <v>50201040</v>
      </c>
      <c r="K983" s="10" t="s">
        <v>842</v>
      </c>
    </row>
    <row r="984" spans="1:11" customFormat="1" ht="14.4" x14ac:dyDescent="0.3">
      <c r="A984" s="4" t="s">
        <v>2501</v>
      </c>
      <c r="B984" s="4">
        <v>299178</v>
      </c>
      <c r="C984" s="4" t="s">
        <v>655</v>
      </c>
      <c r="D984" s="4" t="s">
        <v>656</v>
      </c>
      <c r="E984" s="4" t="s">
        <v>2502</v>
      </c>
      <c r="F984" s="5" t="s">
        <v>550</v>
      </c>
      <c r="G984" s="6">
        <v>25401040</v>
      </c>
      <c r="H984" s="5" t="s">
        <v>842</v>
      </c>
      <c r="I984" s="5" t="s">
        <v>552</v>
      </c>
      <c r="J984" s="9">
        <v>50201040</v>
      </c>
      <c r="K984" s="10" t="s">
        <v>842</v>
      </c>
    </row>
    <row r="985" spans="1:11" customFormat="1" ht="14.4" x14ac:dyDescent="0.3">
      <c r="A985" s="4" t="s">
        <v>2503</v>
      </c>
      <c r="B985" s="4">
        <v>34580</v>
      </c>
      <c r="C985" s="4" t="s">
        <v>621</v>
      </c>
      <c r="D985" s="4" t="s">
        <v>646</v>
      </c>
      <c r="E985" s="4" t="s">
        <v>2504</v>
      </c>
      <c r="F985" s="5" t="s">
        <v>550</v>
      </c>
      <c r="G985" s="6">
        <v>25401040</v>
      </c>
      <c r="H985" s="5" t="s">
        <v>842</v>
      </c>
      <c r="I985" s="5" t="s">
        <v>552</v>
      </c>
      <c r="J985" s="9">
        <v>50201040</v>
      </c>
      <c r="K985" s="10" t="s">
        <v>842</v>
      </c>
    </row>
    <row r="986" spans="1:11" customFormat="1" ht="14.4" x14ac:dyDescent="0.3">
      <c r="A986" s="4" t="s">
        <v>2505</v>
      </c>
      <c r="B986" s="4">
        <v>682012</v>
      </c>
      <c r="C986" s="4" t="s">
        <v>572</v>
      </c>
      <c r="D986" s="4" t="s">
        <v>679</v>
      </c>
      <c r="E986" s="4" t="s">
        <v>2506</v>
      </c>
      <c r="F986" s="5" t="s">
        <v>550</v>
      </c>
      <c r="G986" s="6">
        <v>25401040</v>
      </c>
      <c r="H986" s="5" t="s">
        <v>842</v>
      </c>
      <c r="I986" s="5" t="s">
        <v>552</v>
      </c>
      <c r="J986" s="9">
        <v>50201040</v>
      </c>
      <c r="K986" s="10" t="s">
        <v>842</v>
      </c>
    </row>
    <row r="987" spans="1:11" customFormat="1" ht="14.4" x14ac:dyDescent="0.3">
      <c r="A987" s="4" t="s">
        <v>2507</v>
      </c>
      <c r="B987" s="4">
        <v>280739</v>
      </c>
      <c r="C987" s="4" t="s">
        <v>562</v>
      </c>
      <c r="D987" s="4" t="s">
        <v>563</v>
      </c>
      <c r="E987" s="4" t="s">
        <v>2508</v>
      </c>
      <c r="F987" s="5" t="s">
        <v>550</v>
      </c>
      <c r="G987" s="6">
        <v>25401040</v>
      </c>
      <c r="H987" s="5" t="s">
        <v>842</v>
      </c>
      <c r="I987" s="5" t="s">
        <v>552</v>
      </c>
      <c r="J987" s="9">
        <v>50201040</v>
      </c>
      <c r="K987" s="10" t="s">
        <v>842</v>
      </c>
    </row>
    <row r="988" spans="1:11" customFormat="1" ht="14.4" x14ac:dyDescent="0.3">
      <c r="A988" s="4" t="s">
        <v>2509</v>
      </c>
      <c r="B988" s="4">
        <v>277019</v>
      </c>
      <c r="C988" s="4" t="s">
        <v>621</v>
      </c>
      <c r="D988" s="4" t="s">
        <v>646</v>
      </c>
      <c r="E988" s="4" t="s">
        <v>2510</v>
      </c>
      <c r="F988" s="5" t="s">
        <v>550</v>
      </c>
      <c r="G988" s="6">
        <v>25401040</v>
      </c>
      <c r="H988" s="5" t="s">
        <v>842</v>
      </c>
      <c r="I988" s="5" t="s">
        <v>552</v>
      </c>
      <c r="J988" s="9">
        <v>50201040</v>
      </c>
      <c r="K988" s="10" t="s">
        <v>842</v>
      </c>
    </row>
    <row r="989" spans="1:11" customFormat="1" ht="14.4" x14ac:dyDescent="0.3">
      <c r="A989" s="4" t="s">
        <v>2511</v>
      </c>
      <c r="B989" s="4">
        <v>64148</v>
      </c>
      <c r="C989" s="4" t="s">
        <v>2512</v>
      </c>
      <c r="D989" s="4" t="s">
        <v>2513</v>
      </c>
      <c r="E989" s="4" t="s">
        <v>2514</v>
      </c>
      <c r="F989" s="5" t="s">
        <v>550</v>
      </c>
      <c r="G989" s="6">
        <v>25401040</v>
      </c>
      <c r="H989" s="5" t="s">
        <v>842</v>
      </c>
      <c r="I989" s="5" t="s">
        <v>552</v>
      </c>
      <c r="J989" s="9">
        <v>50201040</v>
      </c>
      <c r="K989" s="10" t="s">
        <v>842</v>
      </c>
    </row>
    <row r="990" spans="1:11" customFormat="1" ht="14.4" x14ac:dyDescent="0.3">
      <c r="A990" s="4" t="s">
        <v>2515</v>
      </c>
      <c r="B990" s="4">
        <v>26673</v>
      </c>
      <c r="C990" s="4" t="s">
        <v>2516</v>
      </c>
      <c r="D990" s="4" t="s">
        <v>2517</v>
      </c>
      <c r="E990" s="4" t="s">
        <v>2518</v>
      </c>
      <c r="F990" s="5" t="s">
        <v>550</v>
      </c>
      <c r="G990" s="6">
        <v>25401040</v>
      </c>
      <c r="H990" s="5" t="s">
        <v>842</v>
      </c>
      <c r="I990" s="5" t="s">
        <v>552</v>
      </c>
      <c r="J990" s="9">
        <v>50201040</v>
      </c>
      <c r="K990" s="10" t="s">
        <v>842</v>
      </c>
    </row>
    <row r="991" spans="1:11" customFormat="1" ht="14.4" x14ac:dyDescent="0.3">
      <c r="A991" s="4" t="s">
        <v>2519</v>
      </c>
      <c r="B991" s="4">
        <v>46005</v>
      </c>
      <c r="C991" s="4" t="s">
        <v>547</v>
      </c>
      <c r="D991" s="4" t="s">
        <v>548</v>
      </c>
      <c r="E991" s="4" t="s">
        <v>2520</v>
      </c>
      <c r="F991" s="5" t="s">
        <v>550</v>
      </c>
      <c r="G991" s="6">
        <v>25401040</v>
      </c>
      <c r="H991" s="5" t="s">
        <v>842</v>
      </c>
      <c r="I991" s="5" t="s">
        <v>552</v>
      </c>
      <c r="J991" s="9">
        <v>50201040</v>
      </c>
      <c r="K991" s="10" t="s">
        <v>842</v>
      </c>
    </row>
    <row r="992" spans="1:11" customFormat="1" ht="14.4" x14ac:dyDescent="0.3">
      <c r="A992" s="4" t="s">
        <v>2521</v>
      </c>
      <c r="B992" s="4">
        <v>9576</v>
      </c>
      <c r="C992" s="4" t="s">
        <v>554</v>
      </c>
      <c r="D992" s="4" t="s">
        <v>555</v>
      </c>
      <c r="E992" s="4" t="s">
        <v>2522</v>
      </c>
      <c r="F992" s="5" t="s">
        <v>550</v>
      </c>
      <c r="G992" s="6">
        <v>25401040</v>
      </c>
      <c r="H992" s="5" t="s">
        <v>842</v>
      </c>
      <c r="I992" s="5" t="s">
        <v>552</v>
      </c>
      <c r="J992" s="9">
        <v>50201040</v>
      </c>
      <c r="K992" s="10" t="s">
        <v>842</v>
      </c>
    </row>
    <row r="993" spans="1:11" x14ac:dyDescent="0.25">
      <c r="A993" s="4" t="s">
        <v>2523</v>
      </c>
      <c r="B993" s="4">
        <v>572587</v>
      </c>
      <c r="C993" s="4" t="s">
        <v>572</v>
      </c>
      <c r="D993" s="4" t="s">
        <v>597</v>
      </c>
      <c r="E993" s="4" t="s">
        <v>2524</v>
      </c>
      <c r="F993" s="5" t="s">
        <v>550</v>
      </c>
      <c r="G993" s="6">
        <v>25401040</v>
      </c>
      <c r="H993" s="5" t="s">
        <v>842</v>
      </c>
      <c r="I993" s="5" t="s">
        <v>552</v>
      </c>
      <c r="J993" s="9">
        <v>50201040</v>
      </c>
      <c r="K993" s="10" t="s">
        <v>842</v>
      </c>
    </row>
    <row r="994" spans="1:11" customFormat="1" ht="14.4" x14ac:dyDescent="0.3">
      <c r="A994" s="4" t="s">
        <v>2525</v>
      </c>
      <c r="B994" s="4">
        <v>7346</v>
      </c>
      <c r="C994" s="4" t="s">
        <v>582</v>
      </c>
      <c r="D994" s="4" t="s">
        <v>583</v>
      </c>
      <c r="E994" s="4" t="s">
        <v>2526</v>
      </c>
      <c r="F994" s="5" t="s">
        <v>550</v>
      </c>
      <c r="G994" s="6">
        <v>25401040</v>
      </c>
      <c r="H994" s="5" t="s">
        <v>842</v>
      </c>
      <c r="I994" s="5" t="s">
        <v>552</v>
      </c>
      <c r="J994" s="9">
        <v>50201040</v>
      </c>
      <c r="K994" s="10" t="s">
        <v>842</v>
      </c>
    </row>
    <row r="995" spans="1:11" customFormat="1" ht="14.4" x14ac:dyDescent="0.3">
      <c r="A995" s="4" t="s">
        <v>2527</v>
      </c>
      <c r="B995" s="4">
        <v>1009</v>
      </c>
      <c r="C995" s="4" t="s">
        <v>562</v>
      </c>
      <c r="D995" s="4" t="s">
        <v>563</v>
      </c>
      <c r="E995" s="4" t="s">
        <v>2528</v>
      </c>
      <c r="F995" s="5" t="s">
        <v>550</v>
      </c>
      <c r="G995" s="6">
        <v>25401040</v>
      </c>
      <c r="H995" s="5" t="s">
        <v>842</v>
      </c>
      <c r="I995" s="5" t="s">
        <v>552</v>
      </c>
      <c r="J995" s="9">
        <v>50201040</v>
      </c>
      <c r="K995" s="10" t="s">
        <v>842</v>
      </c>
    </row>
    <row r="996" spans="1:11" customFormat="1" ht="14.4" x14ac:dyDescent="0.3">
      <c r="A996" s="4" t="s">
        <v>2529</v>
      </c>
      <c r="B996" s="4">
        <v>354667</v>
      </c>
      <c r="C996" s="4" t="s">
        <v>603</v>
      </c>
      <c r="D996" s="4" t="s">
        <v>627</v>
      </c>
      <c r="E996" s="4" t="s">
        <v>2530</v>
      </c>
      <c r="F996" s="5" t="s">
        <v>550</v>
      </c>
      <c r="G996" s="6">
        <v>25401040</v>
      </c>
      <c r="H996" s="5" t="s">
        <v>842</v>
      </c>
      <c r="I996" s="5" t="s">
        <v>552</v>
      </c>
      <c r="J996" s="9">
        <v>50201040</v>
      </c>
      <c r="K996" s="10" t="s">
        <v>842</v>
      </c>
    </row>
    <row r="997" spans="1:11" x14ac:dyDescent="0.25">
      <c r="A997" s="4" t="s">
        <v>2531</v>
      </c>
      <c r="B997" s="4">
        <v>663</v>
      </c>
      <c r="C997" s="4" t="s">
        <v>611</v>
      </c>
      <c r="D997" s="4" t="s">
        <v>612</v>
      </c>
      <c r="E997" s="4" t="s">
        <v>2532</v>
      </c>
      <c r="F997" s="5" t="s">
        <v>550</v>
      </c>
      <c r="G997" s="6">
        <v>25401040</v>
      </c>
      <c r="H997" s="5" t="s">
        <v>842</v>
      </c>
      <c r="I997" s="5" t="s">
        <v>552</v>
      </c>
      <c r="J997" s="9">
        <v>50201040</v>
      </c>
      <c r="K997" s="10" t="s">
        <v>842</v>
      </c>
    </row>
    <row r="998" spans="1:11" customFormat="1" ht="14.4" x14ac:dyDescent="0.3">
      <c r="A998" s="4" t="s">
        <v>2533</v>
      </c>
      <c r="B998" s="4">
        <v>42375</v>
      </c>
      <c r="C998" s="4" t="s">
        <v>568</v>
      </c>
      <c r="D998" s="4" t="s">
        <v>569</v>
      </c>
      <c r="E998" s="4" t="s">
        <v>2534</v>
      </c>
      <c r="F998" s="5" t="s">
        <v>550</v>
      </c>
      <c r="G998" s="6">
        <v>25401040</v>
      </c>
      <c r="H998" s="5" t="s">
        <v>842</v>
      </c>
      <c r="I998" s="5" t="s">
        <v>552</v>
      </c>
      <c r="J998" s="9">
        <v>50201040</v>
      </c>
      <c r="K998" s="10" t="s">
        <v>842</v>
      </c>
    </row>
    <row r="999" spans="1:11" customFormat="1" ht="14.4" x14ac:dyDescent="0.3">
      <c r="A999" s="4" t="s">
        <v>2535</v>
      </c>
      <c r="B999" s="4">
        <v>45018</v>
      </c>
      <c r="C999" s="4" t="s">
        <v>568</v>
      </c>
      <c r="D999" s="4" t="s">
        <v>569</v>
      </c>
      <c r="E999" s="4" t="s">
        <v>2536</v>
      </c>
      <c r="F999" s="5" t="s">
        <v>550</v>
      </c>
      <c r="G999" s="6">
        <v>25401040</v>
      </c>
      <c r="H999" s="5" t="s">
        <v>842</v>
      </c>
      <c r="I999" s="5" t="s">
        <v>552</v>
      </c>
      <c r="J999" s="9">
        <v>50201040</v>
      </c>
      <c r="K999" s="10" t="s">
        <v>842</v>
      </c>
    </row>
    <row r="1000" spans="1:11" customFormat="1" ht="14.4" x14ac:dyDescent="0.3">
      <c r="A1000" s="4" t="s">
        <v>2537</v>
      </c>
      <c r="B1000" s="11">
        <v>45019</v>
      </c>
      <c r="C1000" s="4" t="s">
        <v>568</v>
      </c>
      <c r="D1000" s="4" t="s">
        <v>569</v>
      </c>
      <c r="E1000" s="4" t="s">
        <v>2538</v>
      </c>
      <c r="F1000" s="5" t="s">
        <v>550</v>
      </c>
      <c r="G1000" s="6">
        <v>25401040</v>
      </c>
      <c r="H1000" s="5" t="s">
        <v>842</v>
      </c>
      <c r="I1000" s="5" t="s">
        <v>552</v>
      </c>
      <c r="J1000" s="9">
        <v>50201040</v>
      </c>
      <c r="K1000" s="10" t="s">
        <v>842</v>
      </c>
    </row>
    <row r="1001" spans="1:11" customFormat="1" ht="14.4" x14ac:dyDescent="0.3">
      <c r="A1001" s="4" t="s">
        <v>2539</v>
      </c>
      <c r="B1001" s="4">
        <v>745973</v>
      </c>
      <c r="C1001" s="4" t="s">
        <v>1695</v>
      </c>
      <c r="D1001" s="4" t="s">
        <v>2540</v>
      </c>
      <c r="E1001" s="4" t="s">
        <v>2541</v>
      </c>
      <c r="F1001" s="5" t="s">
        <v>550</v>
      </c>
      <c r="G1001" s="6">
        <v>25401040</v>
      </c>
      <c r="H1001" s="5" t="s">
        <v>842</v>
      </c>
      <c r="I1001" s="5" t="s">
        <v>552</v>
      </c>
      <c r="J1001" s="9">
        <v>50201040</v>
      </c>
      <c r="K1001" s="10" t="s">
        <v>842</v>
      </c>
    </row>
    <row r="1002" spans="1:11" customFormat="1" ht="14.4" x14ac:dyDescent="0.3">
      <c r="A1002" s="4" t="s">
        <v>2542</v>
      </c>
      <c r="B1002" s="4">
        <v>318641</v>
      </c>
      <c r="C1002" s="4" t="s">
        <v>655</v>
      </c>
      <c r="D1002" s="4" t="s">
        <v>656</v>
      </c>
      <c r="E1002" s="4" t="s">
        <v>2543</v>
      </c>
      <c r="F1002" s="5" t="s">
        <v>550</v>
      </c>
      <c r="G1002" s="6">
        <v>25401040</v>
      </c>
      <c r="H1002" s="5" t="s">
        <v>842</v>
      </c>
      <c r="I1002" s="5" t="s">
        <v>552</v>
      </c>
      <c r="J1002" s="9">
        <v>50201040</v>
      </c>
      <c r="K1002" s="10" t="s">
        <v>842</v>
      </c>
    </row>
    <row r="1003" spans="1:11" customFormat="1" ht="14.4" x14ac:dyDescent="0.3">
      <c r="A1003" s="4" t="s">
        <v>2544</v>
      </c>
      <c r="B1003" s="4">
        <v>1017475</v>
      </c>
      <c r="C1003" s="4" t="s">
        <v>596</v>
      </c>
      <c r="D1003" s="4" t="s">
        <v>597</v>
      </c>
      <c r="E1003" s="4" t="s">
        <v>2545</v>
      </c>
      <c r="F1003" s="5" t="s">
        <v>550</v>
      </c>
      <c r="G1003" s="6">
        <v>25401040</v>
      </c>
      <c r="H1003" s="5" t="s">
        <v>842</v>
      </c>
      <c r="I1003" s="5" t="s">
        <v>552</v>
      </c>
      <c r="J1003" s="9">
        <v>50201040</v>
      </c>
      <c r="K1003" s="10" t="s">
        <v>842</v>
      </c>
    </row>
    <row r="1004" spans="1:11" customFormat="1" ht="14.4" x14ac:dyDescent="0.3">
      <c r="A1004" s="4" t="s">
        <v>2546</v>
      </c>
      <c r="B1004" s="4">
        <v>298908</v>
      </c>
      <c r="C1004" s="4" t="s">
        <v>655</v>
      </c>
      <c r="D1004" s="4" t="s">
        <v>656</v>
      </c>
      <c r="E1004" s="4" t="s">
        <v>2547</v>
      </c>
      <c r="F1004" s="5" t="s">
        <v>550</v>
      </c>
      <c r="G1004" s="6">
        <v>25401040</v>
      </c>
      <c r="H1004" s="5" t="s">
        <v>842</v>
      </c>
      <c r="I1004" s="5" t="s">
        <v>552</v>
      </c>
      <c r="J1004" s="9">
        <v>50201040</v>
      </c>
      <c r="K1004" s="10" t="s">
        <v>842</v>
      </c>
    </row>
    <row r="1005" spans="1:11" customFormat="1" ht="14.4" x14ac:dyDescent="0.3">
      <c r="A1005" s="4" t="s">
        <v>2548</v>
      </c>
      <c r="B1005" s="4">
        <v>38807</v>
      </c>
      <c r="C1005" s="4" t="s">
        <v>572</v>
      </c>
      <c r="D1005" s="4" t="s">
        <v>600</v>
      </c>
      <c r="E1005" s="4" t="s">
        <v>2549</v>
      </c>
      <c r="F1005" s="5" t="s">
        <v>550</v>
      </c>
      <c r="G1005" s="6">
        <v>25401040</v>
      </c>
      <c r="H1005" s="5" t="s">
        <v>842</v>
      </c>
      <c r="I1005" s="5" t="s">
        <v>552</v>
      </c>
      <c r="J1005" s="9">
        <v>50201040</v>
      </c>
      <c r="K1005" s="10" t="s">
        <v>842</v>
      </c>
    </row>
    <row r="1006" spans="1:11" customFormat="1" ht="14.4" x14ac:dyDescent="0.3">
      <c r="A1006" s="4" t="s">
        <v>2550</v>
      </c>
      <c r="B1006" s="4">
        <v>267908</v>
      </c>
      <c r="C1006" s="4" t="s">
        <v>572</v>
      </c>
      <c r="D1006" s="4" t="s">
        <v>600</v>
      </c>
      <c r="E1006" s="4" t="s">
        <v>2551</v>
      </c>
      <c r="F1006" s="5" t="s">
        <v>550</v>
      </c>
      <c r="G1006" s="6">
        <v>25401040</v>
      </c>
      <c r="H1006" s="5" t="s">
        <v>842</v>
      </c>
      <c r="I1006" s="5" t="s">
        <v>552</v>
      </c>
      <c r="J1006" s="9">
        <v>50201040</v>
      </c>
      <c r="K1006" s="10" t="s">
        <v>842</v>
      </c>
    </row>
    <row r="1007" spans="1:11" customFormat="1" ht="14.4" x14ac:dyDescent="0.3">
      <c r="A1007" s="4" t="s">
        <v>2552</v>
      </c>
      <c r="B1007" s="4">
        <v>15047</v>
      </c>
      <c r="C1007" s="4" t="s">
        <v>2102</v>
      </c>
      <c r="D1007" s="4" t="s">
        <v>2103</v>
      </c>
      <c r="E1007" s="4" t="s">
        <v>2553</v>
      </c>
      <c r="F1007" s="5" t="s">
        <v>550</v>
      </c>
      <c r="G1007" s="6">
        <v>25401040</v>
      </c>
      <c r="H1007" s="5" t="s">
        <v>842</v>
      </c>
      <c r="I1007" s="5" t="s">
        <v>552</v>
      </c>
      <c r="J1007" s="9">
        <v>50201040</v>
      </c>
      <c r="K1007" s="10" t="s">
        <v>842</v>
      </c>
    </row>
    <row r="1008" spans="1:11" customFormat="1" ht="14.4" x14ac:dyDescent="0.3">
      <c r="A1008" s="4" t="s">
        <v>2554</v>
      </c>
      <c r="B1008" s="4">
        <v>225901</v>
      </c>
      <c r="C1008" s="4" t="s">
        <v>2102</v>
      </c>
      <c r="D1008" s="4" t="s">
        <v>2103</v>
      </c>
      <c r="E1008" s="4" t="s">
        <v>2555</v>
      </c>
      <c r="F1008" s="5" t="s">
        <v>550</v>
      </c>
      <c r="G1008" s="6">
        <v>25401040</v>
      </c>
      <c r="H1008" s="5" t="s">
        <v>842</v>
      </c>
      <c r="I1008" s="5" t="s">
        <v>552</v>
      </c>
      <c r="J1008" s="9">
        <v>50201040</v>
      </c>
      <c r="K1008" s="10" t="s">
        <v>842</v>
      </c>
    </row>
    <row r="1009" spans="1:11" customFormat="1" ht="14.4" x14ac:dyDescent="0.3">
      <c r="A1009" s="4" t="s">
        <v>2556</v>
      </c>
      <c r="B1009" s="4">
        <v>267492</v>
      </c>
      <c r="C1009" s="4" t="s">
        <v>2102</v>
      </c>
      <c r="D1009" s="4" t="s">
        <v>2103</v>
      </c>
      <c r="E1009" s="4" t="s">
        <v>2557</v>
      </c>
      <c r="F1009" s="5" t="s">
        <v>550</v>
      </c>
      <c r="G1009" s="6">
        <v>25401040</v>
      </c>
      <c r="H1009" s="5" t="s">
        <v>842</v>
      </c>
      <c r="I1009" s="5" t="s">
        <v>552</v>
      </c>
      <c r="J1009" s="9">
        <v>50201040</v>
      </c>
      <c r="K1009" s="10" t="s">
        <v>842</v>
      </c>
    </row>
    <row r="1010" spans="1:11" customFormat="1" ht="14.4" x14ac:dyDescent="0.3">
      <c r="A1010" s="4" t="s">
        <v>2558</v>
      </c>
      <c r="B1010" s="4">
        <v>21456</v>
      </c>
      <c r="C1010" s="4" t="s">
        <v>897</v>
      </c>
      <c r="D1010" s="4" t="s">
        <v>898</v>
      </c>
      <c r="E1010" s="4" t="s">
        <v>2559</v>
      </c>
      <c r="F1010" s="5" t="s">
        <v>550</v>
      </c>
      <c r="G1010" s="6">
        <v>25401040</v>
      </c>
      <c r="H1010" s="5" t="s">
        <v>842</v>
      </c>
      <c r="I1010" s="5" t="s">
        <v>552</v>
      </c>
      <c r="J1010" s="9">
        <v>50201040</v>
      </c>
      <c r="K1010" s="10" t="s">
        <v>842</v>
      </c>
    </row>
    <row r="1011" spans="1:11" customFormat="1" ht="14.4" x14ac:dyDescent="0.3">
      <c r="A1011" s="4" t="s">
        <v>2560</v>
      </c>
      <c r="B1011" s="4">
        <v>32832</v>
      </c>
      <c r="C1011" s="4" t="s">
        <v>562</v>
      </c>
      <c r="D1011" s="4" t="s">
        <v>563</v>
      </c>
      <c r="E1011" s="4" t="s">
        <v>2561</v>
      </c>
      <c r="F1011" s="5" t="s">
        <v>550</v>
      </c>
      <c r="G1011" s="6">
        <v>25401040</v>
      </c>
      <c r="H1011" s="5" t="s">
        <v>842</v>
      </c>
      <c r="I1011" s="5" t="s">
        <v>552</v>
      </c>
      <c r="J1011" s="9">
        <v>50201040</v>
      </c>
      <c r="K1011" s="10" t="s">
        <v>842</v>
      </c>
    </row>
    <row r="1012" spans="1:11" customFormat="1" ht="14.4" x14ac:dyDescent="0.3">
      <c r="A1012" s="4" t="s">
        <v>2562</v>
      </c>
      <c r="B1012" s="4">
        <v>5972</v>
      </c>
      <c r="C1012" s="4" t="s">
        <v>1555</v>
      </c>
      <c r="D1012" s="4" t="s">
        <v>1556</v>
      </c>
      <c r="E1012" s="4" t="s">
        <v>2563</v>
      </c>
      <c r="F1012" s="5" t="s">
        <v>550</v>
      </c>
      <c r="G1012" s="6">
        <v>25401040</v>
      </c>
      <c r="H1012" s="5" t="s">
        <v>842</v>
      </c>
      <c r="I1012" s="5" t="s">
        <v>552</v>
      </c>
      <c r="J1012" s="9">
        <v>50201040</v>
      </c>
      <c r="K1012" s="10" t="s">
        <v>842</v>
      </c>
    </row>
    <row r="1013" spans="1:11" customFormat="1" ht="14.4" x14ac:dyDescent="0.3">
      <c r="A1013" s="4" t="s">
        <v>2564</v>
      </c>
      <c r="B1013" s="4">
        <v>298553</v>
      </c>
      <c r="C1013" s="4" t="s">
        <v>655</v>
      </c>
      <c r="D1013" s="4" t="s">
        <v>656</v>
      </c>
      <c r="E1013" s="4" t="s">
        <v>2565</v>
      </c>
      <c r="F1013" s="5" t="s">
        <v>550</v>
      </c>
      <c r="G1013" s="6">
        <v>25401040</v>
      </c>
      <c r="H1013" s="5" t="s">
        <v>842</v>
      </c>
      <c r="I1013" s="5" t="s">
        <v>552</v>
      </c>
      <c r="J1013" s="9">
        <v>50201040</v>
      </c>
      <c r="K1013" s="10" t="s">
        <v>842</v>
      </c>
    </row>
    <row r="1014" spans="1:11" customFormat="1" ht="14.4" x14ac:dyDescent="0.3">
      <c r="A1014" s="4" t="s">
        <v>2566</v>
      </c>
      <c r="B1014" s="4">
        <v>281856</v>
      </c>
      <c r="C1014" s="4" t="s">
        <v>572</v>
      </c>
      <c r="D1014" s="4" t="s">
        <v>679</v>
      </c>
      <c r="E1014" s="4" t="s">
        <v>2567</v>
      </c>
      <c r="F1014" s="5" t="s">
        <v>550</v>
      </c>
      <c r="G1014" s="6">
        <v>25401040</v>
      </c>
      <c r="H1014" s="5" t="s">
        <v>842</v>
      </c>
      <c r="I1014" s="5" t="s">
        <v>552</v>
      </c>
      <c r="J1014" s="9">
        <v>50201040</v>
      </c>
      <c r="K1014" s="10" t="s">
        <v>842</v>
      </c>
    </row>
    <row r="1015" spans="1:11" customFormat="1" ht="14.4" x14ac:dyDescent="0.3">
      <c r="A1015" s="4" t="s">
        <v>2568</v>
      </c>
      <c r="B1015" s="4">
        <v>8865</v>
      </c>
      <c r="C1015" s="4" t="s">
        <v>603</v>
      </c>
      <c r="D1015" s="4" t="s">
        <v>627</v>
      </c>
      <c r="E1015" s="4" t="s">
        <v>2569</v>
      </c>
      <c r="F1015" s="5" t="s">
        <v>550</v>
      </c>
      <c r="G1015" s="6">
        <v>25401040</v>
      </c>
      <c r="H1015" s="5" t="s">
        <v>842</v>
      </c>
      <c r="I1015" s="5" t="s">
        <v>552</v>
      </c>
      <c r="J1015" s="9">
        <v>50201040</v>
      </c>
      <c r="K1015" s="10" t="s">
        <v>842</v>
      </c>
    </row>
    <row r="1016" spans="1:11" customFormat="1" ht="14.4" x14ac:dyDescent="0.3">
      <c r="A1016" s="4" t="s">
        <v>2570</v>
      </c>
      <c r="B1016" s="11">
        <v>225144</v>
      </c>
      <c r="C1016" s="4" t="s">
        <v>603</v>
      </c>
      <c r="D1016" s="4" t="s">
        <v>627</v>
      </c>
      <c r="E1016" s="4" t="s">
        <v>2571</v>
      </c>
      <c r="F1016" s="5" t="s">
        <v>550</v>
      </c>
      <c r="G1016" s="6">
        <v>25401040</v>
      </c>
      <c r="H1016" s="5" t="s">
        <v>842</v>
      </c>
      <c r="I1016" s="5" t="s">
        <v>552</v>
      </c>
      <c r="J1016" s="9">
        <v>50201040</v>
      </c>
      <c r="K1016" s="10" t="s">
        <v>842</v>
      </c>
    </row>
    <row r="1017" spans="1:11" customFormat="1" ht="14.4" x14ac:dyDescent="0.3">
      <c r="A1017" s="4" t="s">
        <v>2572</v>
      </c>
      <c r="B1017" s="4">
        <v>7261</v>
      </c>
      <c r="C1017" s="4" t="s">
        <v>554</v>
      </c>
      <c r="D1017" s="4" t="s">
        <v>555</v>
      </c>
      <c r="E1017" s="4" t="s">
        <v>2573</v>
      </c>
      <c r="F1017" s="5" t="s">
        <v>550</v>
      </c>
      <c r="G1017" s="6">
        <v>25401040</v>
      </c>
      <c r="H1017" s="5" t="s">
        <v>842</v>
      </c>
      <c r="I1017" s="5" t="s">
        <v>552</v>
      </c>
      <c r="J1017" s="9">
        <v>50201040</v>
      </c>
      <c r="K1017" s="10" t="s">
        <v>842</v>
      </c>
    </row>
    <row r="1018" spans="1:11" customFormat="1" ht="14.4" x14ac:dyDescent="0.3">
      <c r="A1018" s="4" t="s">
        <v>2574</v>
      </c>
      <c r="B1018" s="4">
        <v>40336</v>
      </c>
      <c r="C1018" s="4" t="s">
        <v>562</v>
      </c>
      <c r="D1018" s="4" t="s">
        <v>563</v>
      </c>
      <c r="E1018" s="4" t="s">
        <v>2575</v>
      </c>
      <c r="F1018" s="5" t="s">
        <v>550</v>
      </c>
      <c r="G1018" s="6">
        <v>25401040</v>
      </c>
      <c r="H1018" s="5" t="s">
        <v>842</v>
      </c>
      <c r="I1018" s="5" t="s">
        <v>552</v>
      </c>
      <c r="J1018" s="9">
        <v>50201040</v>
      </c>
      <c r="K1018" s="10" t="s">
        <v>842</v>
      </c>
    </row>
    <row r="1019" spans="1:11" customFormat="1" ht="14.4" x14ac:dyDescent="0.3">
      <c r="A1019" s="4" t="s">
        <v>2576</v>
      </c>
      <c r="B1019" s="4">
        <v>396</v>
      </c>
      <c r="C1019" s="4" t="s">
        <v>547</v>
      </c>
      <c r="D1019" s="4" t="s">
        <v>548</v>
      </c>
      <c r="E1019" s="4" t="s">
        <v>2577</v>
      </c>
      <c r="F1019" s="5" t="s">
        <v>550</v>
      </c>
      <c r="G1019" s="6">
        <v>25401040</v>
      </c>
      <c r="H1019" s="5" t="s">
        <v>842</v>
      </c>
      <c r="I1019" s="5" t="s">
        <v>552</v>
      </c>
      <c r="J1019" s="9">
        <v>50201040</v>
      </c>
      <c r="K1019" s="10" t="s">
        <v>842</v>
      </c>
    </row>
    <row r="1020" spans="1:11" customFormat="1" ht="14.4" x14ac:dyDescent="0.3">
      <c r="A1020" s="4" t="s">
        <v>2578</v>
      </c>
      <c r="B1020" s="4">
        <v>3937</v>
      </c>
      <c r="C1020" s="4" t="s">
        <v>603</v>
      </c>
      <c r="D1020" s="4" t="s">
        <v>627</v>
      </c>
      <c r="E1020" s="4" t="s">
        <v>2579</v>
      </c>
      <c r="F1020" s="5" t="s">
        <v>550</v>
      </c>
      <c r="G1020" s="6">
        <v>25401040</v>
      </c>
      <c r="H1020" s="5" t="s">
        <v>842</v>
      </c>
      <c r="I1020" s="5" t="s">
        <v>552</v>
      </c>
      <c r="J1020" s="9">
        <v>50201040</v>
      </c>
      <c r="K1020" s="10" t="s">
        <v>842</v>
      </c>
    </row>
    <row r="1021" spans="1:11" customFormat="1" ht="14.4" x14ac:dyDescent="0.3">
      <c r="A1021" s="4" t="s">
        <v>2580</v>
      </c>
      <c r="B1021" s="4">
        <v>208803</v>
      </c>
      <c r="C1021" s="4" t="s">
        <v>568</v>
      </c>
      <c r="D1021" s="4" t="s">
        <v>608</v>
      </c>
      <c r="E1021" s="4" t="s">
        <v>2581</v>
      </c>
      <c r="F1021" s="5" t="s">
        <v>550</v>
      </c>
      <c r="G1021" s="6">
        <v>25401040</v>
      </c>
      <c r="H1021" s="5" t="s">
        <v>842</v>
      </c>
      <c r="I1021" s="5" t="s">
        <v>552</v>
      </c>
      <c r="J1021" s="9">
        <v>50201040</v>
      </c>
      <c r="K1021" s="10" t="s">
        <v>842</v>
      </c>
    </row>
    <row r="1022" spans="1:11" customFormat="1" ht="14.4" x14ac:dyDescent="0.3">
      <c r="A1022" s="4" t="s">
        <v>2582</v>
      </c>
      <c r="B1022" s="4">
        <v>8869</v>
      </c>
      <c r="C1022" s="4" t="s">
        <v>603</v>
      </c>
      <c r="D1022" s="4" t="s">
        <v>710</v>
      </c>
      <c r="E1022" s="4" t="s">
        <v>2583</v>
      </c>
      <c r="F1022" s="5" t="s">
        <v>550</v>
      </c>
      <c r="G1022" s="6">
        <v>25401040</v>
      </c>
      <c r="H1022" s="5" t="s">
        <v>842</v>
      </c>
      <c r="I1022" s="5" t="s">
        <v>552</v>
      </c>
      <c r="J1022" s="9">
        <v>50201040</v>
      </c>
      <c r="K1022" s="10" t="s">
        <v>842</v>
      </c>
    </row>
    <row r="1023" spans="1:11" customFormat="1" ht="14.4" x14ac:dyDescent="0.3">
      <c r="A1023" s="4" t="s">
        <v>2584</v>
      </c>
      <c r="B1023" s="4">
        <v>760010</v>
      </c>
      <c r="C1023" s="4" t="s">
        <v>596</v>
      </c>
      <c r="D1023" s="4" t="s">
        <v>593</v>
      </c>
      <c r="E1023" s="4" t="s">
        <v>2585</v>
      </c>
      <c r="F1023" s="5" t="s">
        <v>550</v>
      </c>
      <c r="G1023" s="6">
        <v>25401040</v>
      </c>
      <c r="H1023" s="5" t="s">
        <v>842</v>
      </c>
      <c r="I1023" s="5" t="s">
        <v>552</v>
      </c>
      <c r="J1023" s="9">
        <v>50201040</v>
      </c>
      <c r="K1023" s="10" t="s">
        <v>842</v>
      </c>
    </row>
    <row r="1024" spans="1:11" customFormat="1" ht="14.4" x14ac:dyDescent="0.3">
      <c r="A1024" s="4" t="s">
        <v>2586</v>
      </c>
      <c r="B1024" s="4">
        <v>4716</v>
      </c>
      <c r="C1024" s="4" t="s">
        <v>603</v>
      </c>
      <c r="D1024" s="4" t="s">
        <v>627</v>
      </c>
      <c r="E1024" s="4" t="s">
        <v>2587</v>
      </c>
      <c r="F1024" s="5" t="s">
        <v>550</v>
      </c>
      <c r="G1024" s="6">
        <v>25401040</v>
      </c>
      <c r="H1024" s="5" t="s">
        <v>842</v>
      </c>
      <c r="I1024" s="5" t="s">
        <v>552</v>
      </c>
      <c r="J1024" s="9">
        <v>50201040</v>
      </c>
      <c r="K1024" s="10" t="s">
        <v>842</v>
      </c>
    </row>
    <row r="1025" spans="1:11" customFormat="1" ht="14.4" x14ac:dyDescent="0.3">
      <c r="A1025" s="4" t="s">
        <v>2588</v>
      </c>
      <c r="B1025" s="4">
        <v>5818</v>
      </c>
      <c r="C1025" s="4" t="s">
        <v>611</v>
      </c>
      <c r="D1025" s="4" t="s">
        <v>612</v>
      </c>
      <c r="E1025" s="4" t="s">
        <v>2589</v>
      </c>
      <c r="F1025" s="5" t="s">
        <v>550</v>
      </c>
      <c r="G1025" s="6">
        <v>25401040</v>
      </c>
      <c r="H1025" s="5" t="s">
        <v>842</v>
      </c>
      <c r="I1025" s="5" t="s">
        <v>552</v>
      </c>
      <c r="J1025" s="9">
        <v>50201040</v>
      </c>
      <c r="K1025" s="10" t="s">
        <v>842</v>
      </c>
    </row>
    <row r="1026" spans="1:11" customFormat="1" ht="14.4" x14ac:dyDescent="0.3">
      <c r="A1026" s="4" t="s">
        <v>2590</v>
      </c>
      <c r="B1026" s="4">
        <v>299151</v>
      </c>
      <c r="C1026" s="4" t="s">
        <v>655</v>
      </c>
      <c r="D1026" s="4" t="s">
        <v>656</v>
      </c>
      <c r="E1026" s="4" t="s">
        <v>2591</v>
      </c>
      <c r="F1026" s="5" t="s">
        <v>550</v>
      </c>
      <c r="G1026" s="6">
        <v>25401040</v>
      </c>
      <c r="H1026" s="5" t="s">
        <v>842</v>
      </c>
      <c r="I1026" s="5" t="s">
        <v>552</v>
      </c>
      <c r="J1026" s="9">
        <v>50201040</v>
      </c>
      <c r="K1026" s="10" t="s">
        <v>842</v>
      </c>
    </row>
    <row r="1027" spans="1:11" customFormat="1" ht="14.4" x14ac:dyDescent="0.3">
      <c r="A1027" s="4" t="s">
        <v>2592</v>
      </c>
      <c r="B1027" s="4">
        <v>200712</v>
      </c>
      <c r="C1027" s="4" t="s">
        <v>765</v>
      </c>
      <c r="D1027" s="4" t="s">
        <v>766</v>
      </c>
      <c r="E1027" s="4" t="s">
        <v>2593</v>
      </c>
      <c r="F1027" s="5" t="s">
        <v>550</v>
      </c>
      <c r="G1027" s="6">
        <v>25401040</v>
      </c>
      <c r="H1027" s="5" t="s">
        <v>842</v>
      </c>
      <c r="I1027" s="5" t="s">
        <v>552</v>
      </c>
      <c r="J1027" s="9">
        <v>50201040</v>
      </c>
      <c r="K1027" s="10" t="s">
        <v>842</v>
      </c>
    </row>
    <row r="1028" spans="1:11" customFormat="1" ht="14.4" x14ac:dyDescent="0.3">
      <c r="A1028" s="4" t="s">
        <v>2594</v>
      </c>
      <c r="B1028" s="4">
        <v>224903</v>
      </c>
      <c r="C1028" s="4" t="s">
        <v>586</v>
      </c>
      <c r="D1028" s="4" t="s">
        <v>587</v>
      </c>
      <c r="E1028" s="4" t="s">
        <v>2593</v>
      </c>
      <c r="F1028" s="5" t="s">
        <v>550</v>
      </c>
      <c r="G1028" s="6">
        <v>25401040</v>
      </c>
      <c r="H1028" s="5" t="s">
        <v>842</v>
      </c>
      <c r="I1028" s="5" t="s">
        <v>552</v>
      </c>
      <c r="J1028" s="9">
        <v>50201040</v>
      </c>
      <c r="K1028" s="10" t="s">
        <v>842</v>
      </c>
    </row>
    <row r="1029" spans="1:11" customFormat="1" ht="14.4" x14ac:dyDescent="0.3">
      <c r="A1029" s="4" t="s">
        <v>2595</v>
      </c>
      <c r="B1029" s="4">
        <v>298701</v>
      </c>
      <c r="C1029" s="4" t="s">
        <v>655</v>
      </c>
      <c r="D1029" s="4" t="s">
        <v>656</v>
      </c>
      <c r="E1029" s="4" t="s">
        <v>2596</v>
      </c>
      <c r="F1029" s="5" t="s">
        <v>550</v>
      </c>
      <c r="G1029" s="6">
        <v>25401040</v>
      </c>
      <c r="H1029" s="5" t="s">
        <v>842</v>
      </c>
      <c r="I1029" s="5" t="s">
        <v>552</v>
      </c>
      <c r="J1029" s="9">
        <v>50201040</v>
      </c>
      <c r="K1029" s="10" t="s">
        <v>842</v>
      </c>
    </row>
    <row r="1030" spans="1:11" customFormat="1" ht="14.4" x14ac:dyDescent="0.3">
      <c r="A1030" s="4" t="s">
        <v>2597</v>
      </c>
      <c r="B1030" s="4">
        <v>346384</v>
      </c>
      <c r="C1030" s="4" t="s">
        <v>603</v>
      </c>
      <c r="D1030" s="4" t="s">
        <v>627</v>
      </c>
      <c r="E1030" s="4" t="s">
        <v>2598</v>
      </c>
      <c r="F1030" s="5" t="s">
        <v>550</v>
      </c>
      <c r="G1030" s="6">
        <v>25401040</v>
      </c>
      <c r="H1030" s="5" t="s">
        <v>842</v>
      </c>
      <c r="I1030" s="5" t="s">
        <v>552</v>
      </c>
      <c r="J1030" s="9">
        <v>50201040</v>
      </c>
      <c r="K1030" s="10" t="s">
        <v>842</v>
      </c>
    </row>
    <row r="1031" spans="1:11" customFormat="1" ht="14.4" x14ac:dyDescent="0.3">
      <c r="A1031" s="4" t="s">
        <v>2599</v>
      </c>
      <c r="B1031" s="4">
        <v>748462</v>
      </c>
      <c r="C1031" s="4" t="s">
        <v>2600</v>
      </c>
      <c r="D1031" s="4" t="s">
        <v>2601</v>
      </c>
      <c r="E1031" s="4" t="s">
        <v>2602</v>
      </c>
      <c r="F1031" s="5" t="s">
        <v>550</v>
      </c>
      <c r="G1031" s="6">
        <v>25401040</v>
      </c>
      <c r="H1031" s="5" t="s">
        <v>842</v>
      </c>
      <c r="I1031" s="5" t="s">
        <v>552</v>
      </c>
      <c r="J1031" s="9">
        <v>50201040</v>
      </c>
      <c r="K1031" s="10" t="s">
        <v>842</v>
      </c>
    </row>
    <row r="1032" spans="1:11" customFormat="1" ht="14.4" x14ac:dyDescent="0.3">
      <c r="A1032" s="4" t="s">
        <v>2603</v>
      </c>
      <c r="B1032" s="4">
        <v>5229</v>
      </c>
      <c r="C1032" s="4" t="s">
        <v>603</v>
      </c>
      <c r="D1032" s="4" t="s">
        <v>627</v>
      </c>
      <c r="E1032" s="4" t="s">
        <v>2604</v>
      </c>
      <c r="F1032" s="5" t="s">
        <v>550</v>
      </c>
      <c r="G1032" s="6">
        <v>25401040</v>
      </c>
      <c r="H1032" s="5" t="s">
        <v>842</v>
      </c>
      <c r="I1032" s="5" t="s">
        <v>552</v>
      </c>
      <c r="J1032" s="9">
        <v>50201040</v>
      </c>
      <c r="K1032" s="10" t="s">
        <v>842</v>
      </c>
    </row>
    <row r="1033" spans="1:11" customFormat="1" ht="14.4" x14ac:dyDescent="0.3">
      <c r="A1033" s="4" t="s">
        <v>2605</v>
      </c>
      <c r="B1033" s="4">
        <v>324501</v>
      </c>
      <c r="C1033" s="4" t="s">
        <v>603</v>
      </c>
      <c r="D1033" s="4" t="s">
        <v>583</v>
      </c>
      <c r="E1033" s="4" t="s">
        <v>2606</v>
      </c>
      <c r="F1033" s="5" t="s">
        <v>550</v>
      </c>
      <c r="G1033" s="6">
        <v>25401040</v>
      </c>
      <c r="H1033" s="5" t="s">
        <v>842</v>
      </c>
      <c r="I1033" s="5" t="s">
        <v>552</v>
      </c>
      <c r="J1033" s="9">
        <v>50201040</v>
      </c>
      <c r="K1033" s="10" t="s">
        <v>842</v>
      </c>
    </row>
    <row r="1034" spans="1:11" customFormat="1" ht="14.4" x14ac:dyDescent="0.3">
      <c r="A1034" s="4" t="s">
        <v>2607</v>
      </c>
      <c r="B1034" s="11">
        <v>307551</v>
      </c>
      <c r="C1034" s="4" t="s">
        <v>603</v>
      </c>
      <c r="D1034" s="4" t="s">
        <v>573</v>
      </c>
      <c r="E1034" s="11" t="s">
        <v>2608</v>
      </c>
      <c r="F1034" s="5" t="s">
        <v>550</v>
      </c>
      <c r="G1034" s="6">
        <v>25401040</v>
      </c>
      <c r="H1034" s="5" t="s">
        <v>842</v>
      </c>
      <c r="I1034" s="5" t="s">
        <v>552</v>
      </c>
      <c r="J1034" s="9">
        <v>50201040</v>
      </c>
      <c r="K1034" s="10" t="s">
        <v>842</v>
      </c>
    </row>
    <row r="1035" spans="1:11" customFormat="1" ht="14.4" x14ac:dyDescent="0.3">
      <c r="A1035" s="4" t="s">
        <v>2609</v>
      </c>
      <c r="B1035" s="11">
        <v>569797</v>
      </c>
      <c r="C1035" s="4" t="s">
        <v>603</v>
      </c>
      <c r="D1035" s="4" t="s">
        <v>573</v>
      </c>
      <c r="E1035" s="11" t="s">
        <v>2606</v>
      </c>
      <c r="F1035" s="5" t="s">
        <v>550</v>
      </c>
      <c r="G1035" s="6">
        <v>25401040</v>
      </c>
      <c r="H1035" s="5" t="s">
        <v>842</v>
      </c>
      <c r="I1035" s="5" t="s">
        <v>552</v>
      </c>
      <c r="J1035" s="9">
        <v>50201040</v>
      </c>
      <c r="K1035" s="10" t="s">
        <v>842</v>
      </c>
    </row>
    <row r="1036" spans="1:11" customFormat="1" ht="14.4" x14ac:dyDescent="0.3">
      <c r="A1036" s="4" t="s">
        <v>2610</v>
      </c>
      <c r="B1036" s="4">
        <v>21542</v>
      </c>
      <c r="C1036" s="4" t="s">
        <v>596</v>
      </c>
      <c r="D1036" s="4" t="s">
        <v>597</v>
      </c>
      <c r="E1036" s="4" t="s">
        <v>2611</v>
      </c>
      <c r="F1036" s="5" t="s">
        <v>550</v>
      </c>
      <c r="G1036" s="6">
        <v>25401040</v>
      </c>
      <c r="H1036" s="5" t="s">
        <v>842</v>
      </c>
      <c r="I1036" s="5" t="s">
        <v>552</v>
      </c>
      <c r="J1036" s="9">
        <v>50201040</v>
      </c>
      <c r="K1036" s="10" t="s">
        <v>842</v>
      </c>
    </row>
    <row r="1037" spans="1:11" customFormat="1" ht="14.4" x14ac:dyDescent="0.3">
      <c r="A1037" s="4" t="s">
        <v>2612</v>
      </c>
      <c r="B1037" s="4">
        <v>64572</v>
      </c>
      <c r="C1037" s="4" t="s">
        <v>572</v>
      </c>
      <c r="D1037" s="4" t="s">
        <v>679</v>
      </c>
      <c r="E1037" s="4" t="s">
        <v>2613</v>
      </c>
      <c r="F1037" s="5" t="s">
        <v>550</v>
      </c>
      <c r="G1037" s="6">
        <v>25401040</v>
      </c>
      <c r="H1037" s="5" t="s">
        <v>842</v>
      </c>
      <c r="I1037" s="5" t="s">
        <v>552</v>
      </c>
      <c r="J1037" s="9">
        <v>50201040</v>
      </c>
      <c r="K1037" s="10" t="s">
        <v>842</v>
      </c>
    </row>
    <row r="1038" spans="1:11" customFormat="1" ht="14.4" x14ac:dyDescent="0.3">
      <c r="A1038" s="4" t="s">
        <v>2614</v>
      </c>
      <c r="B1038" s="4">
        <v>703067</v>
      </c>
      <c r="C1038" s="4" t="s">
        <v>757</v>
      </c>
      <c r="D1038" s="4" t="s">
        <v>758</v>
      </c>
      <c r="E1038" s="4" t="s">
        <v>2615</v>
      </c>
      <c r="F1038" s="5" t="s">
        <v>550</v>
      </c>
      <c r="G1038" s="6">
        <v>25401040</v>
      </c>
      <c r="H1038" s="5" t="s">
        <v>842</v>
      </c>
      <c r="I1038" s="5" t="s">
        <v>552</v>
      </c>
      <c r="J1038" s="9">
        <v>50201040</v>
      </c>
      <c r="K1038" s="10" t="s">
        <v>842</v>
      </c>
    </row>
    <row r="1039" spans="1:11" customFormat="1" ht="14.4" x14ac:dyDescent="0.3">
      <c r="A1039" s="4" t="s">
        <v>2616</v>
      </c>
      <c r="B1039" s="4">
        <v>42745</v>
      </c>
      <c r="C1039" s="4" t="s">
        <v>596</v>
      </c>
      <c r="D1039" s="4" t="s">
        <v>597</v>
      </c>
      <c r="E1039" s="4" t="s">
        <v>2617</v>
      </c>
      <c r="F1039" s="5" t="s">
        <v>550</v>
      </c>
      <c r="G1039" s="6">
        <v>25401040</v>
      </c>
      <c r="H1039" s="5" t="s">
        <v>842</v>
      </c>
      <c r="I1039" s="5" t="s">
        <v>552</v>
      </c>
      <c r="J1039" s="9">
        <v>50201040</v>
      </c>
      <c r="K1039" s="10" t="s">
        <v>842</v>
      </c>
    </row>
    <row r="1040" spans="1:11" customFormat="1" ht="14.4" x14ac:dyDescent="0.3">
      <c r="A1040" s="4" t="s">
        <v>2618</v>
      </c>
      <c r="B1040" s="4">
        <v>6832</v>
      </c>
      <c r="C1040" s="4" t="s">
        <v>596</v>
      </c>
      <c r="D1040" s="4" t="s">
        <v>597</v>
      </c>
      <c r="E1040" s="4" t="s">
        <v>2619</v>
      </c>
      <c r="F1040" s="5" t="s">
        <v>550</v>
      </c>
      <c r="G1040" s="6">
        <v>25401040</v>
      </c>
      <c r="H1040" s="5" t="s">
        <v>842</v>
      </c>
      <c r="I1040" s="5" t="s">
        <v>552</v>
      </c>
      <c r="J1040" s="9">
        <v>50201040</v>
      </c>
      <c r="K1040" s="10" t="s">
        <v>842</v>
      </c>
    </row>
    <row r="1041" spans="1:11" x14ac:dyDescent="0.25">
      <c r="A1041" s="4" t="s">
        <v>2620</v>
      </c>
      <c r="B1041" s="4">
        <v>2928</v>
      </c>
      <c r="C1041" s="4" t="s">
        <v>554</v>
      </c>
      <c r="D1041" s="4" t="s">
        <v>555</v>
      </c>
      <c r="E1041" s="4" t="s">
        <v>2621</v>
      </c>
      <c r="F1041" s="5" t="s">
        <v>550</v>
      </c>
      <c r="G1041" s="6">
        <v>25401040</v>
      </c>
      <c r="H1041" s="5" t="s">
        <v>842</v>
      </c>
      <c r="I1041" s="5" t="s">
        <v>552</v>
      </c>
      <c r="J1041" s="9">
        <v>50201040</v>
      </c>
      <c r="K1041" s="10" t="s">
        <v>842</v>
      </c>
    </row>
    <row r="1042" spans="1:11" x14ac:dyDescent="0.25">
      <c r="A1042" s="4" t="s">
        <v>2622</v>
      </c>
      <c r="B1042" s="4">
        <v>294840</v>
      </c>
      <c r="C1042" s="4" t="s">
        <v>572</v>
      </c>
      <c r="D1042" s="4" t="s">
        <v>679</v>
      </c>
      <c r="E1042" s="4" t="s">
        <v>2623</v>
      </c>
      <c r="F1042" s="5" t="s">
        <v>550</v>
      </c>
      <c r="G1042" s="6">
        <v>25401040</v>
      </c>
      <c r="H1042" s="5" t="s">
        <v>842</v>
      </c>
      <c r="I1042" s="5" t="s">
        <v>552</v>
      </c>
      <c r="J1042" s="9">
        <v>50201040</v>
      </c>
      <c r="K1042" s="10" t="s">
        <v>842</v>
      </c>
    </row>
    <row r="1043" spans="1:11" x14ac:dyDescent="0.25">
      <c r="A1043" s="4" t="s">
        <v>2624</v>
      </c>
      <c r="B1043" s="4">
        <v>524807</v>
      </c>
      <c r="C1043" s="4" t="s">
        <v>568</v>
      </c>
      <c r="D1043" s="4" t="s">
        <v>569</v>
      </c>
      <c r="E1043" s="4" t="s">
        <v>2625</v>
      </c>
      <c r="F1043" s="5" t="s">
        <v>550</v>
      </c>
      <c r="G1043" s="6">
        <v>25401040</v>
      </c>
      <c r="H1043" s="5" t="s">
        <v>842</v>
      </c>
      <c r="I1043" s="5" t="s">
        <v>552</v>
      </c>
      <c r="J1043" s="9">
        <v>50201040</v>
      </c>
      <c r="K1043" s="10" t="s">
        <v>842</v>
      </c>
    </row>
    <row r="1044" spans="1:11" customFormat="1" ht="14.4" x14ac:dyDescent="0.3">
      <c r="A1044" s="4" t="s">
        <v>2626</v>
      </c>
      <c r="B1044" s="11">
        <v>459177</v>
      </c>
      <c r="C1044" s="4" t="s">
        <v>568</v>
      </c>
      <c r="D1044" s="4" t="s">
        <v>569</v>
      </c>
      <c r="E1044" s="4" t="s">
        <v>2627</v>
      </c>
      <c r="F1044" s="5" t="s">
        <v>550</v>
      </c>
      <c r="G1044" s="6">
        <v>25401040</v>
      </c>
      <c r="H1044" s="5" t="s">
        <v>842</v>
      </c>
      <c r="I1044" s="5" t="s">
        <v>552</v>
      </c>
      <c r="J1044" s="9">
        <v>50201040</v>
      </c>
      <c r="K1044" s="10" t="s">
        <v>842</v>
      </c>
    </row>
    <row r="1045" spans="1:11" customFormat="1" ht="14.4" x14ac:dyDescent="0.3">
      <c r="A1045" s="4" t="s">
        <v>2628</v>
      </c>
      <c r="B1045" s="4">
        <v>31889</v>
      </c>
      <c r="C1045" s="4" t="s">
        <v>945</v>
      </c>
      <c r="D1045" s="4" t="s">
        <v>946</v>
      </c>
      <c r="E1045" s="4" t="s">
        <v>2629</v>
      </c>
      <c r="F1045" s="5" t="s">
        <v>550</v>
      </c>
      <c r="G1045" s="6">
        <v>25401040</v>
      </c>
      <c r="H1045" s="5" t="s">
        <v>842</v>
      </c>
      <c r="I1045" s="5" t="s">
        <v>552</v>
      </c>
      <c r="J1045" s="9">
        <v>50201040</v>
      </c>
      <c r="K1045" s="10" t="s">
        <v>842</v>
      </c>
    </row>
    <row r="1046" spans="1:11" customFormat="1" ht="14.4" x14ac:dyDescent="0.3">
      <c r="A1046" s="4" t="s">
        <v>2630</v>
      </c>
      <c r="B1046" s="4">
        <v>36048</v>
      </c>
      <c r="C1046" s="4" t="s">
        <v>562</v>
      </c>
      <c r="D1046" s="4" t="s">
        <v>563</v>
      </c>
      <c r="E1046" s="4" t="s">
        <v>2631</v>
      </c>
      <c r="F1046" s="5" t="s">
        <v>550</v>
      </c>
      <c r="G1046" s="6">
        <v>25401040</v>
      </c>
      <c r="H1046" s="5" t="s">
        <v>842</v>
      </c>
      <c r="I1046" s="5" t="s">
        <v>552</v>
      </c>
      <c r="J1046" s="9">
        <v>50201040</v>
      </c>
      <c r="K1046" s="10" t="s">
        <v>842</v>
      </c>
    </row>
    <row r="1047" spans="1:11" customFormat="1" ht="14.4" x14ac:dyDescent="0.3">
      <c r="A1047" s="4" t="s">
        <v>2632</v>
      </c>
      <c r="B1047" s="4">
        <v>30323</v>
      </c>
      <c r="C1047" s="4" t="s">
        <v>572</v>
      </c>
      <c r="D1047" s="4" t="s">
        <v>679</v>
      </c>
      <c r="E1047" s="4" t="s">
        <v>2633</v>
      </c>
      <c r="F1047" s="5" t="s">
        <v>550</v>
      </c>
      <c r="G1047" s="6">
        <v>25401040</v>
      </c>
      <c r="H1047" s="5" t="s">
        <v>842</v>
      </c>
      <c r="I1047" s="5" t="s">
        <v>552</v>
      </c>
      <c r="J1047" s="9">
        <v>50201040</v>
      </c>
      <c r="K1047" s="10" t="s">
        <v>842</v>
      </c>
    </row>
    <row r="1048" spans="1:11" customFormat="1" ht="14.4" x14ac:dyDescent="0.3">
      <c r="A1048" s="4" t="s">
        <v>2634</v>
      </c>
      <c r="B1048" s="4">
        <v>16911</v>
      </c>
      <c r="C1048" s="4" t="s">
        <v>611</v>
      </c>
      <c r="D1048" s="4" t="s">
        <v>612</v>
      </c>
      <c r="E1048" s="4" t="s">
        <v>2635</v>
      </c>
      <c r="F1048" s="5" t="s">
        <v>550</v>
      </c>
      <c r="G1048" s="6">
        <v>25401040</v>
      </c>
      <c r="H1048" s="5" t="s">
        <v>842</v>
      </c>
      <c r="I1048" s="5" t="s">
        <v>552</v>
      </c>
      <c r="J1048" s="9">
        <v>50201040</v>
      </c>
      <c r="K1048" s="10" t="s">
        <v>842</v>
      </c>
    </row>
    <row r="1049" spans="1:11" customFormat="1" ht="14.4" x14ac:dyDescent="0.3">
      <c r="A1049" s="4" t="s">
        <v>2636</v>
      </c>
      <c r="B1049" s="4">
        <v>3130</v>
      </c>
      <c r="C1049" s="4" t="s">
        <v>554</v>
      </c>
      <c r="D1049" s="4" t="s">
        <v>555</v>
      </c>
      <c r="E1049" s="4" t="s">
        <v>2637</v>
      </c>
      <c r="F1049" s="5" t="s">
        <v>550</v>
      </c>
      <c r="G1049" s="6">
        <v>25401040</v>
      </c>
      <c r="H1049" s="5" t="s">
        <v>842</v>
      </c>
      <c r="I1049" s="5" t="s">
        <v>552</v>
      </c>
      <c r="J1049" s="9">
        <v>50201040</v>
      </c>
      <c r="K1049" s="10" t="s">
        <v>842</v>
      </c>
    </row>
    <row r="1050" spans="1:11" customFormat="1" ht="14.4" x14ac:dyDescent="0.3">
      <c r="A1050" s="4" t="s">
        <v>2638</v>
      </c>
      <c r="B1050" s="4">
        <v>28035</v>
      </c>
      <c r="C1050" s="4" t="s">
        <v>1315</v>
      </c>
      <c r="D1050" s="4" t="s">
        <v>1316</v>
      </c>
      <c r="E1050" s="4" t="s">
        <v>2639</v>
      </c>
      <c r="F1050" s="5" t="s">
        <v>550</v>
      </c>
      <c r="G1050" s="6">
        <v>25401040</v>
      </c>
      <c r="H1050" s="5" t="s">
        <v>842</v>
      </c>
      <c r="I1050" s="5" t="s">
        <v>552</v>
      </c>
      <c r="J1050" s="9">
        <v>50201040</v>
      </c>
      <c r="K1050" s="10" t="s">
        <v>842</v>
      </c>
    </row>
    <row r="1051" spans="1:11" customFormat="1" ht="14.4" x14ac:dyDescent="0.3">
      <c r="A1051" s="4" t="s">
        <v>2640</v>
      </c>
      <c r="B1051" s="4">
        <v>749416</v>
      </c>
      <c r="C1051" s="4" t="s">
        <v>655</v>
      </c>
      <c r="D1051" s="4" t="s">
        <v>656</v>
      </c>
      <c r="E1051" s="4" t="s">
        <v>2641</v>
      </c>
      <c r="F1051" s="5" t="s">
        <v>550</v>
      </c>
      <c r="G1051" s="6">
        <v>25401040</v>
      </c>
      <c r="H1051" s="5" t="s">
        <v>842</v>
      </c>
      <c r="I1051" s="5" t="s">
        <v>552</v>
      </c>
      <c r="J1051" s="9">
        <v>50201040</v>
      </c>
      <c r="K1051" s="10" t="s">
        <v>842</v>
      </c>
    </row>
    <row r="1052" spans="1:11" customFormat="1" ht="14.4" x14ac:dyDescent="0.3">
      <c r="A1052" s="4" t="s">
        <v>2642</v>
      </c>
      <c r="B1052" s="4">
        <v>705132</v>
      </c>
      <c r="C1052" s="4" t="s">
        <v>861</v>
      </c>
      <c r="D1052" s="4" t="s">
        <v>862</v>
      </c>
      <c r="E1052" s="4" t="s">
        <v>2643</v>
      </c>
      <c r="F1052" s="5" t="s">
        <v>550</v>
      </c>
      <c r="G1052" s="6">
        <v>25401040</v>
      </c>
      <c r="H1052" s="5" t="s">
        <v>842</v>
      </c>
      <c r="I1052" s="5" t="s">
        <v>552</v>
      </c>
      <c r="J1052" s="9">
        <v>50201040</v>
      </c>
      <c r="K1052" s="10" t="s">
        <v>842</v>
      </c>
    </row>
    <row r="1053" spans="1:11" customFormat="1" ht="14.4" x14ac:dyDescent="0.3">
      <c r="A1053" s="4" t="s">
        <v>2644</v>
      </c>
      <c r="B1053" s="4">
        <v>319183</v>
      </c>
      <c r="C1053" s="4" t="s">
        <v>655</v>
      </c>
      <c r="D1053" s="4" t="s">
        <v>656</v>
      </c>
      <c r="E1053" s="4" t="s">
        <v>2645</v>
      </c>
      <c r="F1053" s="5" t="s">
        <v>550</v>
      </c>
      <c r="G1053" s="6">
        <v>25401040</v>
      </c>
      <c r="H1053" s="5" t="s">
        <v>842</v>
      </c>
      <c r="I1053" s="5" t="s">
        <v>552</v>
      </c>
      <c r="J1053" s="9">
        <v>50201040</v>
      </c>
      <c r="K1053" s="10" t="s">
        <v>842</v>
      </c>
    </row>
    <row r="1054" spans="1:11" customFormat="1" ht="14.4" x14ac:dyDescent="0.3">
      <c r="A1054" s="4" t="s">
        <v>2646</v>
      </c>
      <c r="B1054" s="4">
        <v>9197</v>
      </c>
      <c r="C1054" s="4" t="s">
        <v>897</v>
      </c>
      <c r="D1054" s="4" t="s">
        <v>898</v>
      </c>
      <c r="E1054" s="4" t="s">
        <v>2647</v>
      </c>
      <c r="F1054" s="5" t="s">
        <v>550</v>
      </c>
      <c r="G1054" s="6">
        <v>25401040</v>
      </c>
      <c r="H1054" s="5" t="s">
        <v>842</v>
      </c>
      <c r="I1054" s="5" t="s">
        <v>552</v>
      </c>
      <c r="J1054" s="9">
        <v>50201040</v>
      </c>
      <c r="K1054" s="10" t="s">
        <v>842</v>
      </c>
    </row>
    <row r="1055" spans="1:11" customFormat="1" ht="14.4" x14ac:dyDescent="0.3">
      <c r="A1055" s="4" t="s">
        <v>2648</v>
      </c>
      <c r="B1055" s="4">
        <v>50871</v>
      </c>
      <c r="C1055" s="4" t="s">
        <v>810</v>
      </c>
      <c r="D1055" s="4" t="s">
        <v>811</v>
      </c>
      <c r="E1055" s="4" t="s">
        <v>2649</v>
      </c>
      <c r="F1055" s="5" t="s">
        <v>550</v>
      </c>
      <c r="G1055" s="6">
        <v>25401040</v>
      </c>
      <c r="H1055" s="5" t="s">
        <v>842</v>
      </c>
      <c r="I1055" s="5" t="s">
        <v>552</v>
      </c>
      <c r="J1055" s="9">
        <v>50201040</v>
      </c>
      <c r="K1055" s="10" t="s">
        <v>842</v>
      </c>
    </row>
    <row r="1056" spans="1:11" customFormat="1" ht="14.4" x14ac:dyDescent="0.3">
      <c r="A1056" s="4" t="s">
        <v>2650</v>
      </c>
      <c r="B1056" s="4">
        <v>6889</v>
      </c>
      <c r="C1056" s="4" t="s">
        <v>1367</v>
      </c>
      <c r="D1056" s="4" t="s">
        <v>1368</v>
      </c>
      <c r="E1056" s="4" t="s">
        <v>2651</v>
      </c>
      <c r="F1056" s="5" t="s">
        <v>550</v>
      </c>
      <c r="G1056" s="6">
        <v>25401040</v>
      </c>
      <c r="H1056" s="5" t="s">
        <v>842</v>
      </c>
      <c r="I1056" s="5" t="s">
        <v>552</v>
      </c>
      <c r="J1056" s="9">
        <v>50201040</v>
      </c>
      <c r="K1056" s="10" t="s">
        <v>842</v>
      </c>
    </row>
    <row r="1057" spans="1:11" customFormat="1" ht="14.4" x14ac:dyDescent="0.3">
      <c r="A1057" s="4" t="s">
        <v>2652</v>
      </c>
      <c r="B1057" s="11">
        <v>486112</v>
      </c>
      <c r="C1057" s="4" t="s">
        <v>1367</v>
      </c>
      <c r="D1057" s="4" t="s">
        <v>1368</v>
      </c>
      <c r="E1057" s="4" t="s">
        <v>2653</v>
      </c>
      <c r="F1057" s="5" t="s">
        <v>550</v>
      </c>
      <c r="G1057" s="6">
        <v>25401040</v>
      </c>
      <c r="H1057" s="5" t="s">
        <v>842</v>
      </c>
      <c r="I1057" s="5" t="s">
        <v>552</v>
      </c>
      <c r="J1057" s="9">
        <v>50201040</v>
      </c>
      <c r="K1057" s="10" t="s">
        <v>842</v>
      </c>
    </row>
    <row r="1058" spans="1:11" customFormat="1" ht="14.4" x14ac:dyDescent="0.3">
      <c r="A1058" s="4" t="s">
        <v>2654</v>
      </c>
      <c r="B1058" s="4">
        <v>8754</v>
      </c>
      <c r="C1058" s="4" t="s">
        <v>603</v>
      </c>
      <c r="D1058" s="4" t="s">
        <v>573</v>
      </c>
      <c r="E1058" s="4" t="s">
        <v>2655</v>
      </c>
      <c r="F1058" s="5" t="s">
        <v>550</v>
      </c>
      <c r="G1058" s="6">
        <v>25401040</v>
      </c>
      <c r="H1058" s="5" t="s">
        <v>842</v>
      </c>
      <c r="I1058" s="5" t="s">
        <v>552</v>
      </c>
      <c r="J1058" s="9">
        <v>50201040</v>
      </c>
      <c r="K1058" s="10" t="s">
        <v>842</v>
      </c>
    </row>
    <row r="1059" spans="1:11" customFormat="1" ht="14.4" x14ac:dyDescent="0.3">
      <c r="A1059" s="4" t="s">
        <v>2656</v>
      </c>
      <c r="B1059" s="4">
        <v>745550</v>
      </c>
      <c r="C1059" s="4" t="s">
        <v>562</v>
      </c>
      <c r="D1059" s="4" t="s">
        <v>563</v>
      </c>
      <c r="E1059" s="4" t="s">
        <v>2657</v>
      </c>
      <c r="F1059" s="5" t="s">
        <v>550</v>
      </c>
      <c r="G1059" s="6">
        <v>25401040</v>
      </c>
      <c r="H1059" s="5" t="s">
        <v>842</v>
      </c>
      <c r="I1059" s="5" t="s">
        <v>552</v>
      </c>
      <c r="J1059" s="9">
        <v>50201040</v>
      </c>
      <c r="K1059" s="10" t="s">
        <v>842</v>
      </c>
    </row>
    <row r="1060" spans="1:11" customFormat="1" ht="14.4" x14ac:dyDescent="0.3">
      <c r="A1060" s="4" t="s">
        <v>2658</v>
      </c>
      <c r="B1060" s="4">
        <v>762324</v>
      </c>
      <c r="C1060" s="4" t="s">
        <v>572</v>
      </c>
      <c r="D1060" s="4" t="s">
        <v>600</v>
      </c>
      <c r="E1060" s="4" t="s">
        <v>2659</v>
      </c>
      <c r="F1060" s="5" t="s">
        <v>550</v>
      </c>
      <c r="G1060" s="6">
        <v>25401040</v>
      </c>
      <c r="H1060" s="5" t="s">
        <v>842</v>
      </c>
      <c r="I1060" s="5" t="s">
        <v>552</v>
      </c>
      <c r="J1060" s="9">
        <v>50201040</v>
      </c>
      <c r="K1060" s="10" t="s">
        <v>842</v>
      </c>
    </row>
    <row r="1061" spans="1:11" customFormat="1" ht="14.4" x14ac:dyDescent="0.3">
      <c r="A1061" s="4" t="s">
        <v>2660</v>
      </c>
      <c r="B1061" s="4">
        <v>786698</v>
      </c>
      <c r="C1061" s="4" t="s">
        <v>572</v>
      </c>
      <c r="D1061" s="4" t="s">
        <v>679</v>
      </c>
      <c r="E1061" s="4" t="s">
        <v>2661</v>
      </c>
      <c r="F1061" s="5" t="s">
        <v>550</v>
      </c>
      <c r="G1061" s="6">
        <v>25401040</v>
      </c>
      <c r="H1061" s="5" t="s">
        <v>842</v>
      </c>
      <c r="I1061" s="5" t="s">
        <v>552</v>
      </c>
      <c r="J1061" s="9">
        <v>50201040</v>
      </c>
      <c r="K1061" s="10" t="s">
        <v>842</v>
      </c>
    </row>
    <row r="1062" spans="1:11" customFormat="1" ht="14.4" x14ac:dyDescent="0.3">
      <c r="A1062" s="4" t="s">
        <v>2662</v>
      </c>
      <c r="B1062" s="4">
        <v>17257</v>
      </c>
      <c r="C1062" s="4" t="s">
        <v>572</v>
      </c>
      <c r="D1062" s="4" t="s">
        <v>679</v>
      </c>
      <c r="E1062" s="4" t="s">
        <v>2663</v>
      </c>
      <c r="F1062" s="5" t="s">
        <v>550</v>
      </c>
      <c r="G1062" s="6">
        <v>25401040</v>
      </c>
      <c r="H1062" s="5" t="s">
        <v>842</v>
      </c>
      <c r="I1062" s="5" t="s">
        <v>552</v>
      </c>
      <c r="J1062" s="9">
        <v>50201040</v>
      </c>
      <c r="K1062" s="10" t="s">
        <v>842</v>
      </c>
    </row>
    <row r="1063" spans="1:11" customFormat="1" ht="14.4" x14ac:dyDescent="0.3">
      <c r="A1063" s="4" t="s">
        <v>2664</v>
      </c>
      <c r="B1063" s="4">
        <v>24366</v>
      </c>
      <c r="C1063" s="4" t="s">
        <v>562</v>
      </c>
      <c r="D1063" s="4" t="s">
        <v>563</v>
      </c>
      <c r="E1063" s="4" t="s">
        <v>2665</v>
      </c>
      <c r="F1063" s="5" t="s">
        <v>550</v>
      </c>
      <c r="G1063" s="6">
        <v>25401040</v>
      </c>
      <c r="H1063" s="5" t="s">
        <v>842</v>
      </c>
      <c r="I1063" s="5" t="s">
        <v>552</v>
      </c>
      <c r="J1063" s="9">
        <v>50201040</v>
      </c>
      <c r="K1063" s="10" t="s">
        <v>842</v>
      </c>
    </row>
    <row r="1064" spans="1:11" customFormat="1" ht="14.4" x14ac:dyDescent="0.3">
      <c r="A1064" s="4" t="s">
        <v>2666</v>
      </c>
      <c r="B1064" s="4">
        <v>31075</v>
      </c>
      <c r="C1064" s="4" t="s">
        <v>562</v>
      </c>
      <c r="D1064" s="4" t="s">
        <v>563</v>
      </c>
      <c r="E1064" s="4" t="s">
        <v>2667</v>
      </c>
      <c r="F1064" s="5" t="s">
        <v>550</v>
      </c>
      <c r="G1064" s="6">
        <v>25401040</v>
      </c>
      <c r="H1064" s="5" t="s">
        <v>842</v>
      </c>
      <c r="I1064" s="5" t="s">
        <v>552</v>
      </c>
      <c r="J1064" s="9">
        <v>50201040</v>
      </c>
      <c r="K1064" s="10" t="s">
        <v>842</v>
      </c>
    </row>
    <row r="1065" spans="1:11" customFormat="1" ht="14.4" x14ac:dyDescent="0.3">
      <c r="A1065" s="4" t="s">
        <v>2668</v>
      </c>
      <c r="B1065" s="4">
        <v>18493</v>
      </c>
      <c r="C1065" s="4" t="s">
        <v>596</v>
      </c>
      <c r="D1065" s="4" t="s">
        <v>597</v>
      </c>
      <c r="E1065" s="4" t="s">
        <v>2669</v>
      </c>
      <c r="F1065" s="5" t="s">
        <v>550</v>
      </c>
      <c r="G1065" s="6">
        <v>25401040</v>
      </c>
      <c r="H1065" s="5" t="s">
        <v>842</v>
      </c>
      <c r="I1065" s="5" t="s">
        <v>552</v>
      </c>
      <c r="J1065" s="9">
        <v>50201040</v>
      </c>
      <c r="K1065" s="10" t="s">
        <v>842</v>
      </c>
    </row>
    <row r="1066" spans="1:11" customFormat="1" ht="14.4" x14ac:dyDescent="0.3">
      <c r="A1066" s="4" t="s">
        <v>2670</v>
      </c>
      <c r="B1066" s="4">
        <v>2462</v>
      </c>
      <c r="C1066" s="4" t="s">
        <v>1391</v>
      </c>
      <c r="D1066" s="4" t="s">
        <v>1175</v>
      </c>
      <c r="E1066" s="4" t="s">
        <v>2671</v>
      </c>
      <c r="F1066" s="5" t="s">
        <v>550</v>
      </c>
      <c r="G1066" s="6">
        <v>25401040</v>
      </c>
      <c r="H1066" s="5" t="s">
        <v>842</v>
      </c>
      <c r="I1066" s="5" t="s">
        <v>552</v>
      </c>
      <c r="J1066" s="9">
        <v>50201040</v>
      </c>
      <c r="K1066" s="10" t="s">
        <v>842</v>
      </c>
    </row>
    <row r="1067" spans="1:11" customFormat="1" ht="14.4" x14ac:dyDescent="0.3">
      <c r="A1067" s="4" t="s">
        <v>2672</v>
      </c>
      <c r="B1067" s="4">
        <v>30331</v>
      </c>
      <c r="C1067" s="4" t="s">
        <v>596</v>
      </c>
      <c r="D1067" s="4" t="s">
        <v>597</v>
      </c>
      <c r="E1067" s="4" t="s">
        <v>2673</v>
      </c>
      <c r="F1067" s="5" t="s">
        <v>550</v>
      </c>
      <c r="G1067" s="6">
        <v>25401040</v>
      </c>
      <c r="H1067" s="5" t="s">
        <v>842</v>
      </c>
      <c r="I1067" s="5" t="s">
        <v>552</v>
      </c>
      <c r="J1067" s="9">
        <v>50201040</v>
      </c>
      <c r="K1067" s="10" t="s">
        <v>842</v>
      </c>
    </row>
    <row r="1068" spans="1:11" customFormat="1" ht="14.4" x14ac:dyDescent="0.3">
      <c r="A1068" s="4" t="s">
        <v>2674</v>
      </c>
      <c r="B1068" s="4">
        <v>687592</v>
      </c>
      <c r="C1068" s="4" t="s">
        <v>572</v>
      </c>
      <c r="D1068" s="4" t="s">
        <v>679</v>
      </c>
      <c r="E1068" s="4" t="s">
        <v>2675</v>
      </c>
      <c r="F1068" s="5" t="s">
        <v>550</v>
      </c>
      <c r="G1068" s="6">
        <v>25401040</v>
      </c>
      <c r="H1068" s="5" t="s">
        <v>842</v>
      </c>
      <c r="I1068" s="5" t="s">
        <v>552</v>
      </c>
      <c r="J1068" s="9">
        <v>50201040</v>
      </c>
      <c r="K1068" s="10" t="s">
        <v>842</v>
      </c>
    </row>
    <row r="1069" spans="1:11" customFormat="1" ht="14.4" x14ac:dyDescent="0.3">
      <c r="A1069" s="4" t="s">
        <v>2676</v>
      </c>
      <c r="B1069" s="4">
        <v>307220</v>
      </c>
      <c r="C1069" s="4" t="s">
        <v>621</v>
      </c>
      <c r="D1069" s="4" t="s">
        <v>646</v>
      </c>
      <c r="E1069" s="4" t="s">
        <v>2677</v>
      </c>
      <c r="F1069" s="5" t="s">
        <v>550</v>
      </c>
      <c r="G1069" s="6">
        <v>25401040</v>
      </c>
      <c r="H1069" s="5" t="s">
        <v>842</v>
      </c>
      <c r="I1069" s="5" t="s">
        <v>552</v>
      </c>
      <c r="J1069" s="9">
        <v>50201040</v>
      </c>
      <c r="K1069" s="10" t="s">
        <v>842</v>
      </c>
    </row>
    <row r="1070" spans="1:11" customFormat="1" ht="14.4" x14ac:dyDescent="0.3">
      <c r="A1070" s="4" t="s">
        <v>2678</v>
      </c>
      <c r="B1070" s="4">
        <v>16264</v>
      </c>
      <c r="C1070" s="4" t="s">
        <v>592</v>
      </c>
      <c r="D1070" s="4" t="s">
        <v>593</v>
      </c>
      <c r="E1070" s="4" t="s">
        <v>2679</v>
      </c>
      <c r="F1070" s="5" t="s">
        <v>550</v>
      </c>
      <c r="G1070" s="6">
        <v>25401040</v>
      </c>
      <c r="H1070" s="5" t="s">
        <v>842</v>
      </c>
      <c r="I1070" s="5" t="s">
        <v>552</v>
      </c>
      <c r="J1070" s="9">
        <v>50201040</v>
      </c>
      <c r="K1070" s="10" t="s">
        <v>842</v>
      </c>
    </row>
    <row r="1071" spans="1:11" customFormat="1" ht="14.4" x14ac:dyDescent="0.3">
      <c r="A1071" s="4" t="s">
        <v>2680</v>
      </c>
      <c r="B1071" s="4">
        <v>32848</v>
      </c>
      <c r="C1071" s="4" t="s">
        <v>578</v>
      </c>
      <c r="D1071" s="4" t="s">
        <v>579</v>
      </c>
      <c r="E1071" s="4" t="s">
        <v>2681</v>
      </c>
      <c r="F1071" s="5" t="s">
        <v>550</v>
      </c>
      <c r="G1071" s="6">
        <v>25401040</v>
      </c>
      <c r="H1071" s="5" t="s">
        <v>842</v>
      </c>
      <c r="I1071" s="5" t="s">
        <v>552</v>
      </c>
      <c r="J1071" s="9">
        <v>50201040</v>
      </c>
      <c r="K1071" s="10" t="s">
        <v>842</v>
      </c>
    </row>
    <row r="1072" spans="1:11" customFormat="1" ht="14.4" x14ac:dyDescent="0.3">
      <c r="A1072" s="4" t="s">
        <v>2682</v>
      </c>
      <c r="B1072" s="4">
        <v>748719</v>
      </c>
      <c r="C1072" s="4" t="s">
        <v>572</v>
      </c>
      <c r="D1072" s="4" t="s">
        <v>679</v>
      </c>
      <c r="E1072" s="4" t="s">
        <v>2683</v>
      </c>
      <c r="F1072" s="5" t="s">
        <v>550</v>
      </c>
      <c r="G1072" s="6">
        <v>25401040</v>
      </c>
      <c r="H1072" s="5" t="s">
        <v>842</v>
      </c>
      <c r="I1072" s="5" t="s">
        <v>552</v>
      </c>
      <c r="J1072" s="9">
        <v>50201040</v>
      </c>
      <c r="K1072" s="10" t="s">
        <v>842</v>
      </c>
    </row>
    <row r="1073" spans="1:12" customFormat="1" ht="14.4" x14ac:dyDescent="0.3">
      <c r="A1073" s="4" t="s">
        <v>2684</v>
      </c>
      <c r="B1073" s="4">
        <v>698212</v>
      </c>
      <c r="C1073" s="4" t="s">
        <v>554</v>
      </c>
      <c r="D1073" s="4" t="s">
        <v>555</v>
      </c>
      <c r="E1073" s="4" t="s">
        <v>2685</v>
      </c>
      <c r="F1073" s="5" t="s">
        <v>550</v>
      </c>
      <c r="G1073" s="6">
        <v>25401040</v>
      </c>
      <c r="H1073" s="5" t="s">
        <v>842</v>
      </c>
      <c r="I1073" s="5" t="s">
        <v>552</v>
      </c>
      <c r="J1073" s="9">
        <v>50201040</v>
      </c>
      <c r="K1073" s="10" t="s">
        <v>842</v>
      </c>
    </row>
    <row r="1074" spans="1:12" customFormat="1" ht="14.4" x14ac:dyDescent="0.3">
      <c r="A1074" s="4" t="s">
        <v>2686</v>
      </c>
      <c r="B1074" s="4">
        <v>37651</v>
      </c>
      <c r="C1074" s="4" t="s">
        <v>572</v>
      </c>
      <c r="D1074" s="4" t="s">
        <v>679</v>
      </c>
      <c r="E1074" s="4" t="s">
        <v>2687</v>
      </c>
      <c r="F1074" s="5" t="s">
        <v>550</v>
      </c>
      <c r="G1074" s="6">
        <v>25401040</v>
      </c>
      <c r="H1074" s="5" t="s">
        <v>842</v>
      </c>
      <c r="I1074" s="5" t="s">
        <v>552</v>
      </c>
      <c r="J1074" s="9">
        <v>50201040</v>
      </c>
      <c r="K1074" s="10" t="s">
        <v>842</v>
      </c>
    </row>
    <row r="1075" spans="1:12" customFormat="1" ht="14.4" x14ac:dyDescent="0.3">
      <c r="A1075" s="4" t="s">
        <v>2688</v>
      </c>
      <c r="B1075" s="4">
        <v>3566</v>
      </c>
      <c r="C1075" s="4" t="s">
        <v>568</v>
      </c>
      <c r="D1075" s="4" t="s">
        <v>569</v>
      </c>
      <c r="E1075" s="4" t="s">
        <v>2689</v>
      </c>
      <c r="F1075" s="5" t="s">
        <v>550</v>
      </c>
      <c r="G1075" s="6">
        <v>25401040</v>
      </c>
      <c r="H1075" s="5" t="s">
        <v>842</v>
      </c>
      <c r="I1075" s="5" t="s">
        <v>552</v>
      </c>
      <c r="J1075" s="9">
        <v>50201040</v>
      </c>
      <c r="K1075" s="10" t="s">
        <v>842</v>
      </c>
    </row>
    <row r="1076" spans="1:12" customFormat="1" ht="14.4" x14ac:dyDescent="0.3">
      <c r="A1076" s="4" t="s">
        <v>2690</v>
      </c>
      <c r="B1076" s="4">
        <v>354527</v>
      </c>
      <c r="C1076" s="4" t="s">
        <v>603</v>
      </c>
      <c r="D1076" s="4" t="s">
        <v>573</v>
      </c>
      <c r="E1076" s="4" t="s">
        <v>2691</v>
      </c>
      <c r="F1076" s="5" t="s">
        <v>550</v>
      </c>
      <c r="G1076" s="6">
        <v>25401040</v>
      </c>
      <c r="H1076" s="5" t="s">
        <v>842</v>
      </c>
      <c r="I1076" s="5" t="s">
        <v>552</v>
      </c>
      <c r="J1076" s="9">
        <v>50201040</v>
      </c>
      <c r="K1076" s="10" t="s">
        <v>842</v>
      </c>
    </row>
    <row r="1077" spans="1:12" customFormat="1" ht="14.4" x14ac:dyDescent="0.3">
      <c r="A1077" s="4" t="s">
        <v>2692</v>
      </c>
      <c r="B1077" s="4">
        <v>44952</v>
      </c>
      <c r="C1077" s="4" t="s">
        <v>945</v>
      </c>
      <c r="D1077" s="4" t="s">
        <v>946</v>
      </c>
      <c r="E1077" s="4" t="s">
        <v>2693</v>
      </c>
      <c r="F1077" s="5" t="s">
        <v>550</v>
      </c>
      <c r="G1077" s="6">
        <v>25401040</v>
      </c>
      <c r="H1077" s="5" t="s">
        <v>842</v>
      </c>
      <c r="I1077" s="5" t="s">
        <v>552</v>
      </c>
      <c r="J1077" s="9">
        <v>50201040</v>
      </c>
      <c r="K1077" s="10" t="s">
        <v>842</v>
      </c>
    </row>
    <row r="1078" spans="1:12" customFormat="1" ht="14.4" x14ac:dyDescent="0.3">
      <c r="A1078" s="4" t="s">
        <v>2694</v>
      </c>
      <c r="B1078" s="4">
        <v>44491</v>
      </c>
      <c r="C1078" s="4" t="s">
        <v>621</v>
      </c>
      <c r="D1078" s="4" t="s">
        <v>622</v>
      </c>
      <c r="E1078" s="4" t="s">
        <v>2695</v>
      </c>
      <c r="F1078" s="5" t="s">
        <v>550</v>
      </c>
      <c r="G1078" s="6">
        <v>25401040</v>
      </c>
      <c r="H1078" s="5" t="s">
        <v>842</v>
      </c>
      <c r="I1078" s="5" t="s">
        <v>552</v>
      </c>
      <c r="J1078" s="9">
        <v>50201040</v>
      </c>
      <c r="K1078" s="10" t="s">
        <v>842</v>
      </c>
    </row>
    <row r="1079" spans="1:12" customFormat="1" ht="14.4" x14ac:dyDescent="0.3">
      <c r="A1079" s="4" t="s">
        <v>2696</v>
      </c>
      <c r="B1079" s="4">
        <v>711068</v>
      </c>
      <c r="C1079" s="4" t="s">
        <v>572</v>
      </c>
      <c r="D1079" s="4" t="s">
        <v>679</v>
      </c>
      <c r="E1079" s="4" t="s">
        <v>2697</v>
      </c>
      <c r="F1079" s="5" t="s">
        <v>550</v>
      </c>
      <c r="G1079" s="6">
        <v>25401040</v>
      </c>
      <c r="H1079" s="5" t="s">
        <v>842</v>
      </c>
      <c r="I1079" s="5" t="s">
        <v>552</v>
      </c>
      <c r="J1079" s="9">
        <v>50201040</v>
      </c>
      <c r="K1079" s="10" t="s">
        <v>842</v>
      </c>
    </row>
    <row r="1080" spans="1:12" customFormat="1" ht="14.4" x14ac:dyDescent="0.3">
      <c r="A1080" s="4" t="s">
        <v>2698</v>
      </c>
      <c r="B1080" s="4">
        <v>34791</v>
      </c>
      <c r="C1080" s="4" t="s">
        <v>621</v>
      </c>
      <c r="D1080" s="4" t="s">
        <v>646</v>
      </c>
      <c r="E1080" s="4" t="s">
        <v>2699</v>
      </c>
      <c r="F1080" s="5" t="s">
        <v>550</v>
      </c>
      <c r="G1080" s="6">
        <v>25401040</v>
      </c>
      <c r="H1080" s="5" t="s">
        <v>842</v>
      </c>
      <c r="I1080" s="5" t="s">
        <v>552</v>
      </c>
      <c r="J1080" s="9">
        <v>50201040</v>
      </c>
      <c r="K1080" s="10" t="s">
        <v>842</v>
      </c>
    </row>
    <row r="1081" spans="1:12" customFormat="1" ht="14.4" x14ac:dyDescent="0.3">
      <c r="A1081" s="4" t="s">
        <v>2700</v>
      </c>
      <c r="B1081" s="4">
        <v>16154</v>
      </c>
      <c r="C1081" s="4" t="s">
        <v>562</v>
      </c>
      <c r="D1081" s="4" t="s">
        <v>563</v>
      </c>
      <c r="E1081" s="4" t="s">
        <v>2701</v>
      </c>
      <c r="F1081" s="5" t="s">
        <v>550</v>
      </c>
      <c r="G1081" s="6">
        <v>25401040</v>
      </c>
      <c r="H1081" s="5" t="s">
        <v>842</v>
      </c>
      <c r="I1081" s="5" t="s">
        <v>552</v>
      </c>
      <c r="J1081" s="9">
        <v>50201040</v>
      </c>
      <c r="K1081" s="10" t="s">
        <v>842</v>
      </c>
    </row>
    <row r="1082" spans="1:12" customFormat="1" ht="14.4" x14ac:dyDescent="0.3">
      <c r="A1082" s="4" t="s">
        <v>2702</v>
      </c>
      <c r="B1082" s="4">
        <v>38954</v>
      </c>
      <c r="C1082" s="4" t="s">
        <v>572</v>
      </c>
      <c r="D1082" s="4" t="s">
        <v>679</v>
      </c>
      <c r="E1082" s="4" t="s">
        <v>2703</v>
      </c>
      <c r="F1082" s="5" t="s">
        <v>550</v>
      </c>
      <c r="G1082" s="6">
        <v>25401040</v>
      </c>
      <c r="H1082" s="5" t="s">
        <v>842</v>
      </c>
      <c r="I1082" s="5" t="s">
        <v>552</v>
      </c>
      <c r="J1082" s="9">
        <v>50201040</v>
      </c>
      <c r="K1082" s="10" t="s">
        <v>842</v>
      </c>
    </row>
    <row r="1083" spans="1:12" x14ac:dyDescent="0.25">
      <c r="L1083" s="4">
        <v>351231</v>
      </c>
    </row>
    <row r="1084" spans="1:12" x14ac:dyDescent="0.25">
      <c r="L1084" s="4">
        <v>487542</v>
      </c>
    </row>
    <row r="1085" spans="1:12" x14ac:dyDescent="0.25">
      <c r="L1085" s="4">
        <v>747493</v>
      </c>
    </row>
    <row r="1086" spans="1:12" x14ac:dyDescent="0.25">
      <c r="L1086" s="4">
        <v>351202</v>
      </c>
    </row>
    <row r="1087" spans="1:12" x14ac:dyDescent="0.25">
      <c r="L1087" s="4">
        <v>487557</v>
      </c>
    </row>
    <row r="1088" spans="1:12" x14ac:dyDescent="0.25">
      <c r="L1088" s="4">
        <v>709702</v>
      </c>
    </row>
    <row r="1089" spans="12:12" x14ac:dyDescent="0.25">
      <c r="L1089" s="4">
        <v>328566</v>
      </c>
    </row>
    <row r="1090" spans="12:12" x14ac:dyDescent="0.25">
      <c r="L1090" s="4">
        <v>684892</v>
      </c>
    </row>
    <row r="1091" spans="12:12" x14ac:dyDescent="0.25">
      <c r="L1091" s="4">
        <v>462767</v>
      </c>
    </row>
    <row r="1092" spans="12:12" x14ac:dyDescent="0.25">
      <c r="L1092" s="4">
        <v>46577</v>
      </c>
    </row>
    <row r="1093" spans="12:12" x14ac:dyDescent="0.25">
      <c r="L1093" s="4">
        <v>207420</v>
      </c>
    </row>
    <row r="1094" spans="12:12" x14ac:dyDescent="0.25">
      <c r="L1094" s="4">
        <v>323568</v>
      </c>
    </row>
    <row r="1095" spans="12:12" x14ac:dyDescent="0.25">
      <c r="L1095" s="4">
        <v>681887</v>
      </c>
    </row>
    <row r="1096" spans="12:12" x14ac:dyDescent="0.25">
      <c r="L1096" s="4">
        <v>63937</v>
      </c>
    </row>
    <row r="1097" spans="12:12" x14ac:dyDescent="0.25">
      <c r="L1097" s="4">
        <v>749141</v>
      </c>
    </row>
    <row r="1098" spans="12:12" x14ac:dyDescent="0.25">
      <c r="L1098" s="4">
        <v>272384</v>
      </c>
    </row>
    <row r="1099" spans="12:12" x14ac:dyDescent="0.25">
      <c r="L1099" s="4">
        <v>710357</v>
      </c>
    </row>
    <row r="1100" spans="12:12" x14ac:dyDescent="0.25">
      <c r="L1100" s="4">
        <v>30281</v>
      </c>
    </row>
    <row r="1101" spans="12:12" x14ac:dyDescent="0.25">
      <c r="L1101" s="4">
        <v>814946</v>
      </c>
    </row>
    <row r="1102" spans="12:12" x14ac:dyDescent="0.25">
      <c r="L1102" s="4">
        <v>813506</v>
      </c>
    </row>
    <row r="1103" spans="12:12" x14ac:dyDescent="0.25">
      <c r="L1103" s="4">
        <v>280476</v>
      </c>
    </row>
    <row r="1104" spans="12:12" x14ac:dyDescent="0.25">
      <c r="L1104" s="4">
        <v>226599</v>
      </c>
    </row>
    <row r="1105" spans="12:12" x14ac:dyDescent="0.25">
      <c r="L1105" s="4">
        <v>351362</v>
      </c>
    </row>
    <row r="1106" spans="12:12" x14ac:dyDescent="0.25">
      <c r="L1106" s="4">
        <v>352306</v>
      </c>
    </row>
    <row r="1107" spans="12:12" x14ac:dyDescent="0.25">
      <c r="L1107" s="4">
        <v>458982</v>
      </c>
    </row>
    <row r="1108" spans="12:12" x14ac:dyDescent="0.25">
      <c r="L1108" s="4">
        <v>681067</v>
      </c>
    </row>
    <row r="1109" spans="12:12" x14ac:dyDescent="0.25">
      <c r="L1109" s="4">
        <v>42047</v>
      </c>
    </row>
    <row r="1110" spans="12:12" x14ac:dyDescent="0.25">
      <c r="L1110" s="4">
        <v>40585</v>
      </c>
    </row>
    <row r="1111" spans="12:12" x14ac:dyDescent="0.25">
      <c r="L1111" s="4">
        <v>352303</v>
      </c>
    </row>
    <row r="1112" spans="12:12" x14ac:dyDescent="0.25">
      <c r="L1112" s="4">
        <v>28948</v>
      </c>
    </row>
    <row r="1113" spans="12:12" x14ac:dyDescent="0.25">
      <c r="L1113" s="4">
        <v>30959</v>
      </c>
    </row>
    <row r="1114" spans="12:12" x14ac:dyDescent="0.25">
      <c r="L1114" s="4">
        <v>209241</v>
      </c>
    </row>
    <row r="1115" spans="12:12" x14ac:dyDescent="0.25">
      <c r="L1115" s="4">
        <v>322034</v>
      </c>
    </row>
    <row r="1116" spans="12:12" x14ac:dyDescent="0.25">
      <c r="L1116" s="4">
        <v>487232</v>
      </c>
    </row>
    <row r="1117" spans="12:12" x14ac:dyDescent="0.25">
      <c r="L1117" s="4">
        <v>267378</v>
      </c>
    </row>
    <row r="1118" spans="12:12" x14ac:dyDescent="0.25">
      <c r="L1118" s="4">
        <v>459022</v>
      </c>
    </row>
    <row r="1119" spans="12:12" x14ac:dyDescent="0.25">
      <c r="L1119" s="4">
        <v>710252</v>
      </c>
    </row>
    <row r="1120" spans="12:12" x14ac:dyDescent="0.25">
      <c r="L1120" s="4">
        <v>351190</v>
      </c>
    </row>
    <row r="1121" spans="12:12" x14ac:dyDescent="0.25">
      <c r="L1121" s="4">
        <v>26473</v>
      </c>
    </row>
    <row r="1122" spans="12:12" x14ac:dyDescent="0.25">
      <c r="L1122" s="4">
        <v>786619</v>
      </c>
    </row>
    <row r="1123" spans="12:12" x14ac:dyDescent="0.25">
      <c r="L1123" s="4">
        <v>346404</v>
      </c>
    </row>
    <row r="1124" spans="12:12" x14ac:dyDescent="0.25">
      <c r="L1124" s="4">
        <v>752240</v>
      </c>
    </row>
    <row r="1125" spans="12:12" x14ac:dyDescent="0.25">
      <c r="L1125" s="4">
        <v>219180</v>
      </c>
    </row>
    <row r="1126" spans="12:12" x14ac:dyDescent="0.25">
      <c r="L1126" s="4">
        <v>32194</v>
      </c>
    </row>
    <row r="1127" spans="12:12" x14ac:dyDescent="0.25">
      <c r="L1127" s="4">
        <v>284607</v>
      </c>
    </row>
    <row r="1128" spans="12:12" x14ac:dyDescent="0.25">
      <c r="L1128" s="4">
        <v>324625</v>
      </c>
    </row>
    <row r="1129" spans="12:12" x14ac:dyDescent="0.25">
      <c r="L1129" s="4">
        <v>709647</v>
      </c>
    </row>
    <row r="1130" spans="12:12" x14ac:dyDescent="0.25">
      <c r="L1130" s="4">
        <v>757120</v>
      </c>
    </row>
    <row r="1131" spans="12:12" x14ac:dyDescent="0.25">
      <c r="L1131" s="4">
        <v>757546</v>
      </c>
    </row>
    <row r="1132" spans="12:12" x14ac:dyDescent="0.25">
      <c r="L1132" s="4">
        <v>746539</v>
      </c>
    </row>
    <row r="1133" spans="12:12" x14ac:dyDescent="0.25">
      <c r="L1133" s="4">
        <v>749676</v>
      </c>
    </row>
    <row r="1134" spans="12:12" x14ac:dyDescent="0.25">
      <c r="L1134" s="4">
        <v>748503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5"/>
  <sheetViews>
    <sheetView tabSelected="1" workbookViewId="0">
      <pane xSplit="1" ySplit="1" topLeftCell="AG2" activePane="bottomRight" state="frozen"/>
      <selection pane="topRight" activeCell="B1" sqref="B1"/>
      <selection pane="bottomLeft" activeCell="A2" sqref="A2"/>
      <selection pane="bottomRight" activeCell="AR13" sqref="AR13"/>
    </sheetView>
  </sheetViews>
  <sheetFormatPr defaultRowHeight="14.4" x14ac:dyDescent="0.3"/>
  <cols>
    <col min="1" max="1" width="40.88671875" bestFit="1" customWidth="1"/>
    <col min="2" max="2" width="11.21875" bestFit="1" customWidth="1"/>
    <col min="3" max="3" width="30.5546875" bestFit="1" customWidth="1"/>
    <col min="4" max="4" width="14.44140625" hidden="1" customWidth="1"/>
    <col min="5" max="5" width="30.88671875" bestFit="1" customWidth="1"/>
    <col min="6" max="6" width="9.5546875" bestFit="1" customWidth="1"/>
    <col min="7" max="7" width="18.21875" bestFit="1" customWidth="1"/>
    <col min="8" max="8" width="12" bestFit="1" customWidth="1"/>
    <col min="9" max="9" width="13.6640625" bestFit="1" customWidth="1"/>
    <col min="10" max="10" width="9.77734375" bestFit="1" customWidth="1"/>
    <col min="11" max="11" width="6.77734375" bestFit="1" customWidth="1"/>
    <col min="12" max="12" width="9" bestFit="1" customWidth="1"/>
    <col min="13" max="13" width="9.77734375" bestFit="1" customWidth="1"/>
    <col min="14" max="14" width="9.88671875" bestFit="1" customWidth="1"/>
    <col min="15" max="15" width="18.44140625" hidden="1" customWidth="1"/>
    <col min="16" max="16" width="30" hidden="1" customWidth="1"/>
    <col min="17" max="17" width="5.33203125" hidden="1" customWidth="1"/>
    <col min="18" max="18" width="20.88671875" hidden="1" customWidth="1"/>
    <col min="19" max="19" width="19" hidden="1" customWidth="1"/>
    <col min="20" max="20" width="7.5546875" hidden="1" customWidth="1"/>
    <col min="21" max="21" width="4.33203125" hidden="1" customWidth="1"/>
    <col min="22" max="22" width="10.44140625" hidden="1" customWidth="1"/>
    <col min="23" max="23" width="15.33203125" hidden="1" customWidth="1"/>
    <col min="24" max="24" width="11.5546875" bestFit="1" customWidth="1"/>
    <col min="25" max="25" width="7.5546875" bestFit="1" customWidth="1"/>
    <col min="26" max="26" width="20.21875" bestFit="1" customWidth="1"/>
    <col min="27" max="27" width="12" bestFit="1" customWidth="1"/>
    <col min="28" max="28" width="5" bestFit="1" customWidth="1"/>
    <col min="29" max="29" width="12" bestFit="1" customWidth="1"/>
    <col min="30" max="30" width="8.6640625" hidden="1" customWidth="1"/>
    <col min="31" max="31" width="6.44140625" hidden="1" customWidth="1"/>
    <col min="32" max="32" width="12.77734375" bestFit="1" customWidth="1"/>
    <col min="33" max="33" width="17.33203125" customWidth="1"/>
    <col min="34" max="34" width="13.44140625" bestFit="1" customWidth="1"/>
    <col min="35" max="35" width="18.5546875" hidden="1" customWidth="1"/>
    <col min="36" max="36" width="19.109375" hidden="1" customWidth="1"/>
    <col min="37" max="37" width="9.21875" hidden="1" customWidth="1"/>
    <col min="38" max="38" width="13.109375" hidden="1" customWidth="1"/>
    <col min="39" max="39" width="13.44140625" bestFit="1" customWidth="1"/>
    <col min="40" max="40" width="9.77734375" bestFit="1" customWidth="1"/>
    <col min="41" max="41" width="17.5546875" bestFit="1" customWidth="1"/>
    <col min="42" max="42" width="11.77734375" bestFit="1" customWidth="1"/>
    <col min="43" max="43" width="17" bestFit="1" customWidth="1"/>
    <col min="44" max="44" width="8.88671875" style="22"/>
    <col min="46" max="46" width="15.109375" bestFit="1" customWidth="1"/>
    <col min="47" max="47" width="21.77734375" customWidth="1"/>
  </cols>
  <sheetData>
    <row r="1" spans="1:48" ht="29.4" thickBot="1" x14ac:dyDescent="0.35">
      <c r="A1" t="s">
        <v>2707</v>
      </c>
      <c r="B1" t="s">
        <v>2708</v>
      </c>
      <c r="C1" t="s">
        <v>2709</v>
      </c>
      <c r="D1" t="s">
        <v>2710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2711</v>
      </c>
      <c r="P1" t="s">
        <v>2712</v>
      </c>
      <c r="Q1" t="s">
        <v>6</v>
      </c>
      <c r="R1" t="s">
        <v>2713</v>
      </c>
      <c r="S1" t="s">
        <v>2714</v>
      </c>
      <c r="T1" t="s">
        <v>2715</v>
      </c>
      <c r="U1" t="s">
        <v>2716</v>
      </c>
      <c r="V1" t="s">
        <v>2717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2718</v>
      </c>
      <c r="AE1" t="s">
        <v>2719</v>
      </c>
      <c r="AF1" t="s">
        <v>18</v>
      </c>
      <c r="AG1" t="s">
        <v>19</v>
      </c>
      <c r="AH1" t="s">
        <v>2720</v>
      </c>
      <c r="AI1" t="s">
        <v>2721</v>
      </c>
      <c r="AJ1" t="s">
        <v>2722</v>
      </c>
      <c r="AK1" t="s">
        <v>2723</v>
      </c>
      <c r="AL1" t="s">
        <v>2724</v>
      </c>
      <c r="AM1" s="1" t="s">
        <v>532</v>
      </c>
      <c r="AN1" s="15" t="s">
        <v>533</v>
      </c>
      <c r="AO1" s="16" t="s">
        <v>2704</v>
      </c>
      <c r="AP1" s="15" t="s">
        <v>2705</v>
      </c>
      <c r="AQ1" s="15" t="s">
        <v>2732</v>
      </c>
      <c r="AR1" s="21" t="s">
        <v>2733</v>
      </c>
      <c r="AS1" s="23" t="s">
        <v>2735</v>
      </c>
      <c r="AT1" s="24">
        <f>SUM($AR:$AR)/2</f>
        <v>0.14194978853678625</v>
      </c>
      <c r="AU1" s="23" t="s">
        <v>2736</v>
      </c>
      <c r="AV1" s="24">
        <f>(SUMIF(AP:AP,"ADD",AR:AR)+SUMIF(AP:AP,"DROP",AR:AR))/2</f>
        <v>0.10001134947063783</v>
      </c>
    </row>
    <row r="2" spans="1:48" x14ac:dyDescent="0.3">
      <c r="A2" t="s">
        <v>2727</v>
      </c>
      <c r="B2" t="s">
        <v>2728</v>
      </c>
      <c r="C2" t="s">
        <v>2729</v>
      </c>
      <c r="D2">
        <v>20180705</v>
      </c>
      <c r="E2" t="s">
        <v>202</v>
      </c>
      <c r="F2" t="s">
        <v>203</v>
      </c>
      <c r="G2" t="s">
        <v>204</v>
      </c>
      <c r="H2" t="s">
        <v>205</v>
      </c>
      <c r="I2" t="s">
        <v>206</v>
      </c>
      <c r="J2">
        <v>2310525</v>
      </c>
      <c r="K2" t="s">
        <v>207</v>
      </c>
      <c r="L2">
        <v>15785501</v>
      </c>
      <c r="M2">
        <v>41916</v>
      </c>
      <c r="N2">
        <v>45103010</v>
      </c>
      <c r="O2" t="s">
        <v>2725</v>
      </c>
      <c r="Q2" t="s">
        <v>31</v>
      </c>
      <c r="R2" t="s">
        <v>23</v>
      </c>
      <c r="S2" t="s">
        <v>23</v>
      </c>
      <c r="W2" t="s">
        <v>24</v>
      </c>
      <c r="X2">
        <v>137.84</v>
      </c>
      <c r="Y2">
        <v>1</v>
      </c>
      <c r="Z2">
        <v>742457000</v>
      </c>
      <c r="AA2">
        <v>102340272880</v>
      </c>
      <c r="AB2">
        <v>0.95</v>
      </c>
      <c r="AC2">
        <v>1.5509385273706899</v>
      </c>
      <c r="AF2">
        <v>1093929907.9052501</v>
      </c>
      <c r="AG2">
        <v>150787298505.66</v>
      </c>
      <c r="AH2">
        <v>8.9105286985040999E-2</v>
      </c>
      <c r="AM2" s="17">
        <f t="shared" ref="AM2:AM33" si="0">AH2</f>
        <v>8.9105286985040999E-2</v>
      </c>
      <c r="AN2" s="16">
        <f>IF(ISNA(VLOOKUP(M2,'GICS Impact'!B:J,9,FALSE)),N2,VLOOKUP(M2,'GICS Impact'!B:J,9,FALSE))</f>
        <v>45103010</v>
      </c>
      <c r="AO2" s="16" t="b">
        <f>AN2&lt;&gt;N2</f>
        <v>0</v>
      </c>
      <c r="AP2" s="15" t="s">
        <v>2706</v>
      </c>
      <c r="AQ2" s="18">
        <v>8.5000000000000006E-2</v>
      </c>
      <c r="AR2" s="20">
        <f>ABS(AQ2-AM2)</f>
        <v>4.1052869850409929E-3</v>
      </c>
    </row>
    <row r="3" spans="1:48" x14ac:dyDescent="0.3">
      <c r="A3" t="s">
        <v>2727</v>
      </c>
      <c r="B3" t="s">
        <v>2728</v>
      </c>
      <c r="C3" t="s">
        <v>2729</v>
      </c>
      <c r="D3">
        <v>20180705</v>
      </c>
      <c r="E3" t="s">
        <v>352</v>
      </c>
      <c r="F3" t="s">
        <v>353</v>
      </c>
      <c r="G3" t="s">
        <v>354</v>
      </c>
      <c r="H3">
        <v>594918104</v>
      </c>
      <c r="I3" t="s">
        <v>355</v>
      </c>
      <c r="J3">
        <v>2588173</v>
      </c>
      <c r="K3" t="s">
        <v>356</v>
      </c>
      <c r="L3">
        <v>1214101</v>
      </c>
      <c r="M3">
        <v>4844</v>
      </c>
      <c r="N3">
        <v>45103020</v>
      </c>
      <c r="O3" t="s">
        <v>2725</v>
      </c>
      <c r="Q3" t="s">
        <v>21</v>
      </c>
      <c r="R3" t="s">
        <v>23</v>
      </c>
      <c r="S3" t="s">
        <v>23</v>
      </c>
      <c r="W3" t="s">
        <v>24</v>
      </c>
      <c r="X3">
        <v>99.05</v>
      </c>
      <c r="Y3">
        <v>1</v>
      </c>
      <c r="Z3">
        <v>7683198000</v>
      </c>
      <c r="AA3">
        <v>761020761900</v>
      </c>
      <c r="AB3">
        <v>1</v>
      </c>
      <c r="AC3">
        <v>0.18758584120687999</v>
      </c>
      <c r="AF3">
        <v>1441259159.9890101</v>
      </c>
      <c r="AG3">
        <v>142756719796.91199</v>
      </c>
      <c r="AH3">
        <v>8.4359747887315706E-2</v>
      </c>
      <c r="AM3" s="17">
        <f t="shared" si="0"/>
        <v>8.4359747887315706E-2</v>
      </c>
      <c r="AN3" s="16">
        <f>IF(ISNA(VLOOKUP(M3,'GICS Impact'!B:J,9,FALSE)),N3,VLOOKUP(M3,'GICS Impact'!B:J,9,FALSE))</f>
        <v>45103020</v>
      </c>
      <c r="AO3" s="16" t="b">
        <f>AN3&lt;&gt;J3</f>
        <v>1</v>
      </c>
      <c r="AP3" s="15" t="s">
        <v>2706</v>
      </c>
      <c r="AQ3" s="18">
        <v>8.5000000000000006E-2</v>
      </c>
      <c r="AR3" s="20">
        <f t="shared" ref="AR3:AR65" si="1">ABS(AQ3-AM3)</f>
        <v>6.4025211268430027E-4</v>
      </c>
    </row>
    <row r="4" spans="1:48" x14ac:dyDescent="0.3">
      <c r="A4" t="s">
        <v>2727</v>
      </c>
      <c r="B4" t="s">
        <v>2728</v>
      </c>
      <c r="C4" t="s">
        <v>2729</v>
      </c>
      <c r="D4">
        <v>20180705</v>
      </c>
      <c r="E4" t="s">
        <v>319</v>
      </c>
      <c r="F4" t="s">
        <v>320</v>
      </c>
      <c r="G4" t="s">
        <v>321</v>
      </c>
      <c r="H4" t="s">
        <v>322</v>
      </c>
      <c r="I4" t="s">
        <v>323</v>
      </c>
      <c r="J4">
        <v>2008154</v>
      </c>
      <c r="K4" t="s">
        <v>324</v>
      </c>
      <c r="L4">
        <v>1254001</v>
      </c>
      <c r="M4">
        <v>3990</v>
      </c>
      <c r="N4">
        <v>45103010</v>
      </c>
      <c r="O4" t="s">
        <v>2725</v>
      </c>
      <c r="Q4" t="s">
        <v>21</v>
      </c>
      <c r="R4" t="s">
        <v>23</v>
      </c>
      <c r="S4" t="s">
        <v>23</v>
      </c>
      <c r="W4" t="s">
        <v>24</v>
      </c>
      <c r="X4">
        <v>242.01</v>
      </c>
      <c r="Y4">
        <v>1</v>
      </c>
      <c r="Z4">
        <v>492470000</v>
      </c>
      <c r="AA4">
        <v>119182664700</v>
      </c>
      <c r="AB4">
        <v>1</v>
      </c>
      <c r="AC4">
        <v>1.1928192090698899</v>
      </c>
      <c r="AF4">
        <v>587427675.89064801</v>
      </c>
      <c r="AG4">
        <v>142163371842.29501</v>
      </c>
      <c r="AH4">
        <v>8.4009118621442294E-2</v>
      </c>
      <c r="AM4" s="17">
        <f t="shared" si="0"/>
        <v>8.4009118621442294E-2</v>
      </c>
      <c r="AN4" s="16">
        <f>IF(ISNA(VLOOKUP(M4,'GICS Impact'!B:J,9,FALSE)),N4,VLOOKUP(M4,'GICS Impact'!B:J,9,FALSE))</f>
        <v>45103010</v>
      </c>
      <c r="AO4" s="16" t="b">
        <f>AN4&lt;&gt;J4</f>
        <v>1</v>
      </c>
      <c r="AP4" s="15" t="s">
        <v>2706</v>
      </c>
      <c r="AQ4" s="18">
        <v>8.5000000000000006E-2</v>
      </c>
      <c r="AR4" s="20">
        <f t="shared" si="1"/>
        <v>9.9088137855771197E-4</v>
      </c>
    </row>
    <row r="5" spans="1:48" x14ac:dyDescent="0.3">
      <c r="A5" t="s">
        <v>2727</v>
      </c>
      <c r="B5" t="s">
        <v>2728</v>
      </c>
      <c r="C5" t="s">
        <v>2729</v>
      </c>
      <c r="D5">
        <v>20180705</v>
      </c>
      <c r="E5" t="s">
        <v>362</v>
      </c>
      <c r="F5" t="s">
        <v>363</v>
      </c>
      <c r="G5" t="s">
        <v>364</v>
      </c>
      <c r="H5" t="s">
        <v>365</v>
      </c>
      <c r="I5" t="s">
        <v>366</v>
      </c>
      <c r="J5">
        <v>2661568</v>
      </c>
      <c r="K5" t="s">
        <v>367</v>
      </c>
      <c r="L5">
        <v>1214201</v>
      </c>
      <c r="M5">
        <v>5049</v>
      </c>
      <c r="N5">
        <v>45103020</v>
      </c>
      <c r="O5" t="s">
        <v>2725</v>
      </c>
      <c r="Q5" t="s">
        <v>31</v>
      </c>
      <c r="R5" t="s">
        <v>23</v>
      </c>
      <c r="S5" t="s">
        <v>23</v>
      </c>
      <c r="W5" t="s">
        <v>24</v>
      </c>
      <c r="X5">
        <v>44.72</v>
      </c>
      <c r="Y5">
        <v>1</v>
      </c>
      <c r="Z5">
        <v>4082313000</v>
      </c>
      <c r="AA5">
        <v>182561037360</v>
      </c>
      <c r="AB5">
        <v>0.73</v>
      </c>
      <c r="AC5">
        <v>1.0232499856430901</v>
      </c>
      <c r="AF5">
        <v>3049375504.6076298</v>
      </c>
      <c r="AG5">
        <v>136368072566.05299</v>
      </c>
      <c r="AH5">
        <v>8.0584481332417607E-2</v>
      </c>
      <c r="AM5" s="17">
        <f t="shared" si="0"/>
        <v>8.0584481332417607E-2</v>
      </c>
      <c r="AN5" s="16">
        <f>IF(ISNA(VLOOKUP(M5,'GICS Impact'!B:J,9,FALSE)),N5,VLOOKUP(M5,'GICS Impact'!B:J,9,FALSE))</f>
        <v>45103020</v>
      </c>
      <c r="AO5" s="16" t="b">
        <f>AN5&lt;&gt;J5</f>
        <v>1</v>
      </c>
      <c r="AP5" s="15" t="s">
        <v>2706</v>
      </c>
      <c r="AQ5" s="18">
        <v>8.5000000000000006E-2</v>
      </c>
      <c r="AR5" s="20">
        <f t="shared" si="1"/>
        <v>4.4155186675823993E-3</v>
      </c>
    </row>
    <row r="6" spans="1:48" x14ac:dyDescent="0.3">
      <c r="A6" t="s">
        <v>2727</v>
      </c>
      <c r="B6" t="s">
        <v>2728</v>
      </c>
      <c r="C6" t="s">
        <v>2729</v>
      </c>
      <c r="D6">
        <v>20180705</v>
      </c>
      <c r="E6" t="s">
        <v>373</v>
      </c>
      <c r="F6" t="s">
        <v>374</v>
      </c>
      <c r="G6" t="s">
        <v>375</v>
      </c>
      <c r="H6">
        <v>461202103</v>
      </c>
      <c r="I6" t="s">
        <v>376</v>
      </c>
      <c r="J6">
        <v>2459020</v>
      </c>
      <c r="K6" t="s">
        <v>377</v>
      </c>
      <c r="L6">
        <v>2792801</v>
      </c>
      <c r="M6">
        <v>8631</v>
      </c>
      <c r="N6">
        <v>45103010</v>
      </c>
      <c r="O6" t="s">
        <v>2725</v>
      </c>
      <c r="Q6" t="s">
        <v>21</v>
      </c>
      <c r="R6" t="s">
        <v>23</v>
      </c>
      <c r="S6" t="s">
        <v>23</v>
      </c>
      <c r="W6" t="s">
        <v>24</v>
      </c>
      <c r="X6">
        <v>204.76</v>
      </c>
      <c r="Y6">
        <v>1</v>
      </c>
      <c r="Z6">
        <v>256588000</v>
      </c>
      <c r="AA6">
        <v>52538958880</v>
      </c>
      <c r="AB6">
        <v>0.95</v>
      </c>
      <c r="AC6">
        <v>1.55447052101818</v>
      </c>
      <c r="AF6">
        <v>378915557.94466197</v>
      </c>
      <c r="AG6">
        <v>77586749644.748993</v>
      </c>
      <c r="AH6">
        <v>4.5848620287287298E-2</v>
      </c>
      <c r="AM6" s="17">
        <f t="shared" si="0"/>
        <v>4.5848620287287298E-2</v>
      </c>
      <c r="AN6" s="16">
        <f>IF(ISNA(VLOOKUP(M6,'GICS Impact'!B:J,9,FALSE)),N6,VLOOKUP(M6,'GICS Impact'!B:J,9,FALSE))</f>
        <v>45103010</v>
      </c>
      <c r="AO6" s="16" t="b">
        <f>AN6&lt;&gt;J6</f>
        <v>1</v>
      </c>
      <c r="AP6" s="15" t="s">
        <v>2706</v>
      </c>
      <c r="AQ6" s="18">
        <v>6.5334329177474781E-2</v>
      </c>
      <c r="AR6" s="20">
        <f t="shared" si="1"/>
        <v>1.9485708890187484E-2</v>
      </c>
    </row>
    <row r="7" spans="1:48" x14ac:dyDescent="0.3">
      <c r="A7" t="s">
        <v>2727</v>
      </c>
      <c r="B7" t="s">
        <v>2728</v>
      </c>
      <c r="C7" t="s">
        <v>2729</v>
      </c>
      <c r="D7">
        <v>20180705</v>
      </c>
      <c r="E7" t="s">
        <v>25</v>
      </c>
      <c r="F7" t="s">
        <v>26</v>
      </c>
      <c r="G7" t="s">
        <v>27</v>
      </c>
      <c r="H7" t="s">
        <v>28</v>
      </c>
      <c r="I7" t="s">
        <v>29</v>
      </c>
      <c r="J7" t="s">
        <v>30</v>
      </c>
      <c r="K7" t="s">
        <v>32</v>
      </c>
      <c r="L7">
        <v>17100701</v>
      </c>
      <c r="M7">
        <v>304846</v>
      </c>
      <c r="N7">
        <v>45103020</v>
      </c>
      <c r="O7" t="s">
        <v>2725</v>
      </c>
      <c r="Q7" t="s">
        <v>31</v>
      </c>
      <c r="R7" t="s">
        <v>23</v>
      </c>
      <c r="S7" t="s">
        <v>23</v>
      </c>
      <c r="W7" t="s">
        <v>24</v>
      </c>
      <c r="X7">
        <v>177.19</v>
      </c>
      <c r="Y7">
        <v>1</v>
      </c>
      <c r="Z7">
        <v>176676000</v>
      </c>
      <c r="AA7">
        <v>31305220440</v>
      </c>
      <c r="AB7">
        <v>1</v>
      </c>
      <c r="AC7">
        <v>2.0129199594146598</v>
      </c>
      <c r="AF7">
        <v>355634646.74954402</v>
      </c>
      <c r="AG7">
        <v>63014903057.551697</v>
      </c>
      <c r="AH7">
        <v>3.7237625960033299E-2</v>
      </c>
      <c r="AM7" s="17">
        <f t="shared" si="0"/>
        <v>3.7237625960033299E-2</v>
      </c>
      <c r="AN7" s="16">
        <f>IF(ISNA(VLOOKUP(M7,'GICS Impact'!B:J,9,FALSE)),N7,VLOOKUP(M7,'GICS Impact'!B:J,9,FALSE))</f>
        <v>45103020</v>
      </c>
      <c r="AO7" s="16" t="b">
        <f>AN7&lt;&gt;N7</f>
        <v>0</v>
      </c>
      <c r="AP7" s="15" t="s">
        <v>2706</v>
      </c>
      <c r="AQ7" s="18">
        <v>4.0739907427783148E-2</v>
      </c>
      <c r="AR7" s="20">
        <f t="shared" si="1"/>
        <v>3.5022814677498487E-3</v>
      </c>
    </row>
    <row r="8" spans="1:48" x14ac:dyDescent="0.3">
      <c r="A8" t="s">
        <v>2727</v>
      </c>
      <c r="B8" t="s">
        <v>2728</v>
      </c>
      <c r="C8" t="s">
        <v>2729</v>
      </c>
      <c r="D8">
        <v>20180705</v>
      </c>
      <c r="E8" t="s">
        <v>342</v>
      </c>
      <c r="F8" t="s">
        <v>343</v>
      </c>
      <c r="G8" t="s">
        <v>344</v>
      </c>
      <c r="H8">
        <v>52769106</v>
      </c>
      <c r="I8" t="s">
        <v>345</v>
      </c>
      <c r="J8">
        <v>2065159</v>
      </c>
      <c r="K8" t="s">
        <v>346</v>
      </c>
      <c r="L8">
        <v>187801</v>
      </c>
      <c r="M8">
        <v>4737</v>
      </c>
      <c r="N8">
        <v>45103010</v>
      </c>
      <c r="O8" t="s">
        <v>2725</v>
      </c>
      <c r="Q8" t="s">
        <v>21</v>
      </c>
      <c r="R8" t="s">
        <v>23</v>
      </c>
      <c r="S8" t="s">
        <v>23</v>
      </c>
      <c r="W8" t="s">
        <v>24</v>
      </c>
      <c r="X8">
        <v>131.6</v>
      </c>
      <c r="Y8">
        <v>1</v>
      </c>
      <c r="Z8">
        <v>219109000</v>
      </c>
      <c r="AA8">
        <v>28834744400</v>
      </c>
      <c r="AB8">
        <v>1</v>
      </c>
      <c r="AC8">
        <v>2.0129199594145399</v>
      </c>
      <c r="AF8">
        <v>441048879.38735998</v>
      </c>
      <c r="AG8">
        <v>58042032527.376602</v>
      </c>
      <c r="AH8">
        <v>3.4298989482544603E-2</v>
      </c>
      <c r="AM8" s="17">
        <f t="shared" si="0"/>
        <v>3.4298989482544603E-2</v>
      </c>
      <c r="AN8" s="16">
        <f>IF(ISNA(VLOOKUP(M8,'GICS Impact'!B:J,9,FALSE)),N8,VLOOKUP(M8,'GICS Impact'!B:J,9,FALSE))</f>
        <v>45103010</v>
      </c>
      <c r="AO8" s="16" t="b">
        <f>AN8&lt;&gt;J8</f>
        <v>1</v>
      </c>
      <c r="AP8" s="15" t="s">
        <v>2706</v>
      </c>
      <c r="AQ8" s="18">
        <v>3.8193107459186394E-2</v>
      </c>
      <c r="AR8" s="20">
        <f t="shared" si="1"/>
        <v>3.8941179766417908E-3</v>
      </c>
    </row>
    <row r="9" spans="1:48" x14ac:dyDescent="0.3">
      <c r="A9" t="s">
        <v>2727</v>
      </c>
      <c r="B9" t="s">
        <v>2728</v>
      </c>
      <c r="C9" t="s">
        <v>2729</v>
      </c>
      <c r="D9">
        <v>20180705</v>
      </c>
      <c r="E9" t="s">
        <v>472</v>
      </c>
      <c r="F9" t="s">
        <v>473</v>
      </c>
      <c r="G9" t="s">
        <v>474</v>
      </c>
      <c r="H9">
        <v>756577102</v>
      </c>
      <c r="I9" t="s">
        <v>475</v>
      </c>
      <c r="J9">
        <v>2447218</v>
      </c>
      <c r="K9" t="s">
        <v>476</v>
      </c>
      <c r="L9">
        <v>12284101</v>
      </c>
      <c r="M9">
        <v>28871</v>
      </c>
      <c r="N9">
        <v>45103020</v>
      </c>
      <c r="O9" t="s">
        <v>2725</v>
      </c>
      <c r="Q9" t="s">
        <v>31</v>
      </c>
      <c r="R9" t="s">
        <v>23</v>
      </c>
      <c r="S9" t="s">
        <v>23</v>
      </c>
      <c r="W9" t="s">
        <v>24</v>
      </c>
      <c r="X9">
        <v>135.26</v>
      </c>
      <c r="Y9">
        <v>1</v>
      </c>
      <c r="Z9">
        <v>177673000</v>
      </c>
      <c r="AA9">
        <v>24032049980</v>
      </c>
      <c r="AB9">
        <v>1</v>
      </c>
      <c r="AC9">
        <v>2.0129199594140998</v>
      </c>
      <c r="AF9">
        <v>357641527.94898099</v>
      </c>
      <c r="AG9">
        <v>48374593070.379204</v>
      </c>
      <c r="AH9">
        <v>2.8586174306709899E-2</v>
      </c>
      <c r="AM9" s="17">
        <f t="shared" si="0"/>
        <v>2.8586174306709899E-2</v>
      </c>
      <c r="AN9" s="16">
        <f>IF(ISNA(VLOOKUP(M9,'GICS Impact'!B:J,9,FALSE)),N9,VLOOKUP(M9,'GICS Impact'!B:J,9,FALSE))</f>
        <v>45103020</v>
      </c>
      <c r="AO9" s="16" t="b">
        <f>AN9&lt;&gt;N9</f>
        <v>0</v>
      </c>
      <c r="AP9" s="15" t="s">
        <v>2706</v>
      </c>
      <c r="AQ9" s="18">
        <v>3.9048878055183339E-2</v>
      </c>
      <c r="AR9" s="20">
        <f t="shared" si="1"/>
        <v>1.046270374847344E-2</v>
      </c>
    </row>
    <row r="10" spans="1:48" x14ac:dyDescent="0.3">
      <c r="A10" t="s">
        <v>2727</v>
      </c>
      <c r="B10" t="s">
        <v>2728</v>
      </c>
      <c r="C10" t="s">
        <v>2729</v>
      </c>
      <c r="D10">
        <v>20180705</v>
      </c>
      <c r="E10" t="s">
        <v>148</v>
      </c>
      <c r="F10" t="s">
        <v>149</v>
      </c>
      <c r="G10" t="s">
        <v>150</v>
      </c>
      <c r="H10" t="s">
        <v>151</v>
      </c>
      <c r="I10" t="s">
        <v>152</v>
      </c>
      <c r="J10" t="s">
        <v>153</v>
      </c>
      <c r="K10" t="s">
        <v>154</v>
      </c>
      <c r="L10">
        <v>1448902</v>
      </c>
      <c r="M10">
        <v>708957</v>
      </c>
      <c r="N10">
        <v>45103020</v>
      </c>
      <c r="O10" t="s">
        <v>2725</v>
      </c>
      <c r="Q10" t="s">
        <v>31</v>
      </c>
      <c r="R10" t="s">
        <v>23</v>
      </c>
      <c r="S10" t="s">
        <v>23</v>
      </c>
      <c r="W10" t="s">
        <v>24</v>
      </c>
      <c r="X10">
        <v>94.83</v>
      </c>
      <c r="Y10">
        <v>1</v>
      </c>
      <c r="Z10">
        <v>199355000</v>
      </c>
      <c r="AA10">
        <v>18904834650</v>
      </c>
      <c r="AB10">
        <v>1</v>
      </c>
      <c r="AC10">
        <v>2.0129199594144098</v>
      </c>
      <c r="AF10">
        <v>401285658.50905901</v>
      </c>
      <c r="AG10">
        <v>38053918996.414101</v>
      </c>
      <c r="AH10">
        <v>2.2487340821705101E-2</v>
      </c>
      <c r="AM10" s="17">
        <f t="shared" si="0"/>
        <v>2.2487340821705101E-2</v>
      </c>
      <c r="AN10" s="16">
        <f>IF(ISNA(VLOOKUP(M10,'GICS Impact'!B:J,9,FALSE)),N10,VLOOKUP(M10,'GICS Impact'!B:J,9,FALSE))</f>
        <v>45103020</v>
      </c>
      <c r="AO10" s="16" t="b">
        <f>AN10&lt;&gt;J10</f>
        <v>1</v>
      </c>
      <c r="AP10" s="15" t="s">
        <v>2706</v>
      </c>
      <c r="AQ10" s="18">
        <v>2.2812468901484997E-2</v>
      </c>
      <c r="AR10" s="20">
        <f t="shared" si="1"/>
        <v>3.2512807977989541E-4</v>
      </c>
    </row>
    <row r="11" spans="1:48" x14ac:dyDescent="0.3">
      <c r="A11" t="s">
        <v>2727</v>
      </c>
      <c r="B11" t="s">
        <v>2728</v>
      </c>
      <c r="C11" t="s">
        <v>2729</v>
      </c>
      <c r="D11">
        <v>20180705</v>
      </c>
      <c r="E11" t="s">
        <v>35</v>
      </c>
      <c r="F11" t="s">
        <v>36</v>
      </c>
      <c r="G11" t="s">
        <v>37</v>
      </c>
      <c r="H11" t="s">
        <v>38</v>
      </c>
      <c r="I11" t="s">
        <v>39</v>
      </c>
      <c r="J11" t="s">
        <v>40</v>
      </c>
      <c r="K11" t="s">
        <v>41</v>
      </c>
      <c r="L11">
        <v>1504401</v>
      </c>
      <c r="M11">
        <v>307829</v>
      </c>
      <c r="N11">
        <v>45103010</v>
      </c>
      <c r="O11" t="s">
        <v>2725</v>
      </c>
      <c r="Q11" t="s">
        <v>21</v>
      </c>
      <c r="R11" t="s">
        <v>23</v>
      </c>
      <c r="S11" t="s">
        <v>23</v>
      </c>
      <c r="W11" t="s">
        <v>24</v>
      </c>
      <c r="X11">
        <v>123.74</v>
      </c>
      <c r="Y11">
        <v>1</v>
      </c>
      <c r="Z11">
        <v>146194000</v>
      </c>
      <c r="AA11">
        <v>18090045560</v>
      </c>
      <c r="AB11">
        <v>1</v>
      </c>
      <c r="AC11">
        <v>2.0129199594149498</v>
      </c>
      <c r="AF11">
        <v>294276820.546709</v>
      </c>
      <c r="AG11">
        <v>36413813774.449699</v>
      </c>
      <c r="AH11">
        <v>2.1518147474937199E-2</v>
      </c>
      <c r="AM11" s="17">
        <f t="shared" si="0"/>
        <v>2.1518147474937199E-2</v>
      </c>
      <c r="AN11" s="16">
        <f>IF(ISNA(VLOOKUP(M11,'GICS Impact'!B:J,9,FALSE)),N11,VLOOKUP(M11,'GICS Impact'!B:J,9,FALSE))</f>
        <v>45103010</v>
      </c>
      <c r="AO11" s="16" t="b">
        <f>AN11&lt;&gt;N11</f>
        <v>0</v>
      </c>
      <c r="AP11" s="15" t="s">
        <v>2706</v>
      </c>
      <c r="AQ11" s="18">
        <v>2.3437192640728691E-2</v>
      </c>
      <c r="AR11" s="20">
        <f t="shared" si="1"/>
        <v>1.9190451657914928E-3</v>
      </c>
    </row>
    <row r="12" spans="1:48" x14ac:dyDescent="0.3">
      <c r="A12" t="s">
        <v>2727</v>
      </c>
      <c r="B12" t="s">
        <v>2728</v>
      </c>
      <c r="C12" t="s">
        <v>2729</v>
      </c>
      <c r="D12">
        <v>20180705</v>
      </c>
      <c r="E12" t="s">
        <v>412</v>
      </c>
      <c r="F12" t="s">
        <v>413</v>
      </c>
      <c r="G12" t="s">
        <v>414</v>
      </c>
      <c r="H12" t="s">
        <v>415</v>
      </c>
      <c r="I12" t="s">
        <v>416</v>
      </c>
      <c r="J12">
        <v>2045623</v>
      </c>
      <c r="K12" t="s">
        <v>417</v>
      </c>
      <c r="L12">
        <v>6308001</v>
      </c>
      <c r="M12">
        <v>18079</v>
      </c>
      <c r="N12">
        <v>45103010</v>
      </c>
      <c r="O12" t="s">
        <v>2725</v>
      </c>
      <c r="Q12" t="s">
        <v>21</v>
      </c>
      <c r="R12" t="s">
        <v>23</v>
      </c>
      <c r="S12" t="s">
        <v>23</v>
      </c>
      <c r="W12" t="s">
        <v>24</v>
      </c>
      <c r="X12">
        <v>173.34</v>
      </c>
      <c r="Y12">
        <v>1</v>
      </c>
      <c r="Z12">
        <v>84017000</v>
      </c>
      <c r="AA12">
        <v>14563506780</v>
      </c>
      <c r="AB12">
        <v>1</v>
      </c>
      <c r="AC12">
        <v>2.0129199594140301</v>
      </c>
      <c r="AF12">
        <v>169119496.230088</v>
      </c>
      <c r="AG12">
        <v>29315173476.523499</v>
      </c>
      <c r="AH12">
        <v>1.7323322133421099E-2</v>
      </c>
      <c r="AM12" s="17">
        <f t="shared" si="0"/>
        <v>1.7323322133421099E-2</v>
      </c>
      <c r="AN12" s="16">
        <f>IF(ISNA(VLOOKUP(M12,'GICS Impact'!B:J,9,FALSE)),N12,VLOOKUP(M12,'GICS Impact'!B:J,9,FALSE))</f>
        <v>45103010</v>
      </c>
      <c r="AO12" s="16" t="b">
        <f>AN12&lt;&gt;J12</f>
        <v>1</v>
      </c>
      <c r="AP12" s="15" t="s">
        <v>2706</v>
      </c>
      <c r="AQ12" s="18">
        <v>1.8655180933303598E-2</v>
      </c>
      <c r="AR12" s="20">
        <f t="shared" si="1"/>
        <v>1.3318587998824988E-3</v>
      </c>
    </row>
    <row r="13" spans="1:48" x14ac:dyDescent="0.3">
      <c r="A13" t="s">
        <v>2727</v>
      </c>
      <c r="B13" t="s">
        <v>2728</v>
      </c>
      <c r="C13" t="s">
        <v>2729</v>
      </c>
      <c r="D13">
        <v>20180705</v>
      </c>
      <c r="E13" t="s">
        <v>302</v>
      </c>
      <c r="F13" t="s">
        <v>303</v>
      </c>
      <c r="G13" t="s">
        <v>304</v>
      </c>
      <c r="H13">
        <v>848637104</v>
      </c>
      <c r="I13" t="s">
        <v>305</v>
      </c>
      <c r="J13" t="s">
        <v>306</v>
      </c>
      <c r="K13" t="s">
        <v>307</v>
      </c>
      <c r="L13">
        <v>17061601</v>
      </c>
      <c r="M13">
        <v>294722</v>
      </c>
      <c r="N13">
        <v>45103010</v>
      </c>
      <c r="O13" t="s">
        <v>2725</v>
      </c>
      <c r="Q13" t="s">
        <v>21</v>
      </c>
      <c r="R13" t="s">
        <v>23</v>
      </c>
      <c r="S13" t="s">
        <v>23</v>
      </c>
      <c r="W13" t="s">
        <v>24</v>
      </c>
      <c r="X13">
        <v>99.15</v>
      </c>
      <c r="Y13">
        <v>1</v>
      </c>
      <c r="Z13">
        <v>144986000</v>
      </c>
      <c r="AA13">
        <v>14375361900</v>
      </c>
      <c r="AB13">
        <v>1</v>
      </c>
      <c r="AC13">
        <v>2.01291995941442</v>
      </c>
      <c r="AF13">
        <v>291845213.235659</v>
      </c>
      <c r="AG13">
        <v>28936452892.315498</v>
      </c>
      <c r="AH13">
        <v>1.7099523400521E-2</v>
      </c>
      <c r="AM13" s="17">
        <f t="shared" si="0"/>
        <v>1.7099523400521E-2</v>
      </c>
      <c r="AN13" s="16">
        <f>IF(ISNA(VLOOKUP(M13,'GICS Impact'!B:J,9,FALSE)),N13,VLOOKUP(M13,'GICS Impact'!B:J,9,FALSE))</f>
        <v>45103010</v>
      </c>
      <c r="AO13" s="16" t="b">
        <f>AN13&lt;&gt;N13</f>
        <v>0</v>
      </c>
      <c r="AP13" s="15" t="s">
        <v>2706</v>
      </c>
      <c r="AQ13" s="18">
        <v>2.1600639227171838E-2</v>
      </c>
      <c r="AR13" s="20">
        <f t="shared" si="1"/>
        <v>4.501115826650838E-3</v>
      </c>
    </row>
    <row r="14" spans="1:48" x14ac:dyDescent="0.3">
      <c r="A14" t="s">
        <v>2727</v>
      </c>
      <c r="B14" t="s">
        <v>2728</v>
      </c>
      <c r="C14" t="s">
        <v>2729</v>
      </c>
      <c r="D14">
        <v>20180705</v>
      </c>
      <c r="E14" t="s">
        <v>396</v>
      </c>
      <c r="F14" t="s">
        <v>397</v>
      </c>
      <c r="G14" t="s">
        <v>398</v>
      </c>
      <c r="H14">
        <v>177376100</v>
      </c>
      <c r="I14" t="s">
        <v>399</v>
      </c>
      <c r="J14">
        <v>2182553</v>
      </c>
      <c r="K14" t="s">
        <v>400</v>
      </c>
      <c r="L14">
        <v>6167601</v>
      </c>
      <c r="M14">
        <v>15488</v>
      </c>
      <c r="N14">
        <v>45103010</v>
      </c>
      <c r="O14" t="s">
        <v>2725</v>
      </c>
      <c r="Q14" t="s">
        <v>21</v>
      </c>
      <c r="R14" t="s">
        <v>23</v>
      </c>
      <c r="S14" t="s">
        <v>23</v>
      </c>
      <c r="W14" t="s">
        <v>24</v>
      </c>
      <c r="X14">
        <v>106.33</v>
      </c>
      <c r="Y14">
        <v>1</v>
      </c>
      <c r="Z14">
        <v>135525000</v>
      </c>
      <c r="AA14">
        <v>14410373250</v>
      </c>
      <c r="AB14">
        <v>0.95</v>
      </c>
      <c r="AC14">
        <v>2.01291995941444</v>
      </c>
      <c r="AF14">
        <v>259160928.624659</v>
      </c>
      <c r="AG14">
        <v>27556581540.66</v>
      </c>
      <c r="AH14">
        <v>1.6284111001663801E-2</v>
      </c>
      <c r="AM14" s="17">
        <f t="shared" si="0"/>
        <v>1.6284111001663801E-2</v>
      </c>
      <c r="AN14" s="16">
        <f>IF(ISNA(VLOOKUP(M14,'GICS Impact'!B:J,9,FALSE)),N14,VLOOKUP(M14,'GICS Impact'!B:J,9,FALSE))</f>
        <v>45103010</v>
      </c>
      <c r="AO14" s="16" t="b">
        <f>AN14&lt;&gt;J14</f>
        <v>1</v>
      </c>
      <c r="AP14" s="15" t="s">
        <v>2706</v>
      </c>
      <c r="AQ14" s="18">
        <v>1.811079031065951E-2</v>
      </c>
      <c r="AR14" s="20">
        <f t="shared" si="1"/>
        <v>1.8266793089957087E-3</v>
      </c>
    </row>
    <row r="15" spans="1:48" x14ac:dyDescent="0.3">
      <c r="A15" t="s">
        <v>2727</v>
      </c>
      <c r="B15" t="s">
        <v>2728</v>
      </c>
      <c r="C15" t="s">
        <v>2729</v>
      </c>
      <c r="D15">
        <v>20180705</v>
      </c>
      <c r="E15" t="s">
        <v>314</v>
      </c>
      <c r="F15" t="s">
        <v>315</v>
      </c>
      <c r="G15" t="s">
        <v>316</v>
      </c>
      <c r="H15">
        <v>871503108</v>
      </c>
      <c r="I15" t="s">
        <v>317</v>
      </c>
      <c r="J15">
        <v>2861078</v>
      </c>
      <c r="K15" t="s">
        <v>318</v>
      </c>
      <c r="L15">
        <v>1585501</v>
      </c>
      <c r="M15">
        <v>3950</v>
      </c>
      <c r="N15">
        <v>45103020</v>
      </c>
      <c r="O15" t="s">
        <v>2725</v>
      </c>
      <c r="Q15" t="s">
        <v>21</v>
      </c>
      <c r="R15" t="s">
        <v>23</v>
      </c>
      <c r="S15" t="s">
        <v>23</v>
      </c>
      <c r="W15" t="s">
        <v>24</v>
      </c>
      <c r="X15">
        <v>20.81</v>
      </c>
      <c r="Y15">
        <v>1</v>
      </c>
      <c r="Z15">
        <v>621539000</v>
      </c>
      <c r="AA15">
        <v>12934226590</v>
      </c>
      <c r="AB15">
        <v>1</v>
      </c>
      <c r="AC15">
        <v>2.0129199594154699</v>
      </c>
      <c r="AF15">
        <v>1251108258.6551299</v>
      </c>
      <c r="AG15">
        <v>26035562862.613201</v>
      </c>
      <c r="AH15">
        <v>1.5385289899620701E-2</v>
      </c>
      <c r="AM15" s="17">
        <f t="shared" si="0"/>
        <v>1.5385289899620701E-2</v>
      </c>
      <c r="AN15" s="16">
        <f>IF(ISNA(VLOOKUP(M15,'GICS Impact'!B:J,9,FALSE)),N15,VLOOKUP(M15,'GICS Impact'!B:J,9,FALSE))</f>
        <v>45103020</v>
      </c>
      <c r="AO15" s="16" t="b">
        <f>AN15&lt;&gt;N15</f>
        <v>0</v>
      </c>
      <c r="AP15" s="15" t="s">
        <v>2706</v>
      </c>
      <c r="AQ15" s="18">
        <v>1.720340700464254E-2</v>
      </c>
      <c r="AR15" s="20">
        <f t="shared" si="1"/>
        <v>1.8181171050218395E-3</v>
      </c>
    </row>
    <row r="16" spans="1:48" x14ac:dyDescent="0.3">
      <c r="A16" t="s">
        <v>2727</v>
      </c>
      <c r="B16" t="s">
        <v>2728</v>
      </c>
      <c r="C16" t="s">
        <v>2729</v>
      </c>
      <c r="D16">
        <v>20180705</v>
      </c>
      <c r="E16" t="s">
        <v>378</v>
      </c>
      <c r="F16" t="s">
        <v>379</v>
      </c>
      <c r="G16" t="s">
        <v>380</v>
      </c>
      <c r="H16">
        <v>871607107</v>
      </c>
      <c r="I16" t="s">
        <v>381</v>
      </c>
      <c r="J16">
        <v>2867719</v>
      </c>
      <c r="K16" t="s">
        <v>382</v>
      </c>
      <c r="L16">
        <v>2497501</v>
      </c>
      <c r="M16">
        <v>8782</v>
      </c>
      <c r="N16">
        <v>45103010</v>
      </c>
      <c r="O16" t="s">
        <v>2725</v>
      </c>
      <c r="Q16" t="s">
        <v>21</v>
      </c>
      <c r="R16" t="s">
        <v>23</v>
      </c>
      <c r="S16" t="s">
        <v>23</v>
      </c>
      <c r="W16" t="s">
        <v>24</v>
      </c>
      <c r="X16">
        <v>86.27</v>
      </c>
      <c r="Y16">
        <v>1</v>
      </c>
      <c r="Z16">
        <v>149011000</v>
      </c>
      <c r="AA16">
        <v>12855178970</v>
      </c>
      <c r="AB16">
        <v>1</v>
      </c>
      <c r="AC16">
        <v>2.0129199594137401</v>
      </c>
      <c r="AF16">
        <v>299947216.0722</v>
      </c>
      <c r="AG16">
        <v>25876446330.548698</v>
      </c>
      <c r="AH16">
        <v>1.52912625883406E-2</v>
      </c>
      <c r="AM16" s="17">
        <f t="shared" si="0"/>
        <v>1.52912625883406E-2</v>
      </c>
      <c r="AN16" s="16">
        <f>IF(ISNA(VLOOKUP(M16,'GICS Impact'!B:J,9,FALSE)),N16,VLOOKUP(M16,'GICS Impact'!B:J,9,FALSE))</f>
        <v>45103010</v>
      </c>
      <c r="AO16" s="16" t="b">
        <f>AN16&lt;&gt;N16</f>
        <v>0</v>
      </c>
      <c r="AP16" s="15" t="s">
        <v>2706</v>
      </c>
      <c r="AQ16" s="18">
        <v>1.7450424186793226E-2</v>
      </c>
      <c r="AR16" s="20">
        <f t="shared" si="1"/>
        <v>2.1591615984526257E-3</v>
      </c>
    </row>
    <row r="17" spans="1:44" x14ac:dyDescent="0.3">
      <c r="A17" t="s">
        <v>2727</v>
      </c>
      <c r="B17" t="s">
        <v>2728</v>
      </c>
      <c r="C17" t="s">
        <v>2729</v>
      </c>
      <c r="D17">
        <v>20180705</v>
      </c>
      <c r="E17" t="s">
        <v>330</v>
      </c>
      <c r="F17" t="s">
        <v>331</v>
      </c>
      <c r="G17" t="s">
        <v>332</v>
      </c>
      <c r="H17">
        <v>127387108</v>
      </c>
      <c r="I17" t="s">
        <v>333</v>
      </c>
      <c r="J17">
        <v>2302232</v>
      </c>
      <c r="K17" t="s">
        <v>334</v>
      </c>
      <c r="L17">
        <v>1342101</v>
      </c>
      <c r="M17">
        <v>4234</v>
      </c>
      <c r="N17">
        <v>45103010</v>
      </c>
      <c r="O17" t="s">
        <v>2725</v>
      </c>
      <c r="Q17" t="s">
        <v>21</v>
      </c>
      <c r="R17" t="s">
        <v>23</v>
      </c>
      <c r="S17" t="s">
        <v>23</v>
      </c>
      <c r="W17" t="s">
        <v>24</v>
      </c>
      <c r="X17">
        <v>43.81</v>
      </c>
      <c r="Y17">
        <v>1</v>
      </c>
      <c r="Z17">
        <v>281906000</v>
      </c>
      <c r="AA17">
        <v>12350301860</v>
      </c>
      <c r="AB17">
        <v>1</v>
      </c>
      <c r="AC17">
        <v>2.01291995941527</v>
      </c>
      <c r="AF17">
        <v>567454214.07892096</v>
      </c>
      <c r="AG17">
        <v>24860169118.797501</v>
      </c>
      <c r="AH17">
        <v>1.4690710197609501E-2</v>
      </c>
      <c r="AM17" s="17">
        <f t="shared" si="0"/>
        <v>1.4690710197609501E-2</v>
      </c>
      <c r="AN17" s="16">
        <f>IF(ISNA(VLOOKUP(M17,'GICS Impact'!B:J,9,FALSE)),N17,VLOOKUP(M17,'GICS Impact'!B:J,9,FALSE))</f>
        <v>45103010</v>
      </c>
      <c r="AO17" s="16" t="b">
        <f>AN17&lt;&gt;J17</f>
        <v>1</v>
      </c>
      <c r="AP17" s="15" t="s">
        <v>2706</v>
      </c>
      <c r="AQ17" s="18">
        <v>1.6147763540991164E-2</v>
      </c>
      <c r="AR17" s="20">
        <f t="shared" si="1"/>
        <v>1.4570533433816632E-3</v>
      </c>
    </row>
    <row r="18" spans="1:44" x14ac:dyDescent="0.3">
      <c r="A18" t="s">
        <v>2727</v>
      </c>
      <c r="B18" t="s">
        <v>2728</v>
      </c>
      <c r="C18" t="s">
        <v>2729</v>
      </c>
      <c r="D18">
        <v>20180705</v>
      </c>
      <c r="E18" t="s">
        <v>357</v>
      </c>
      <c r="F18" t="s">
        <v>358</v>
      </c>
      <c r="G18" t="s">
        <v>359</v>
      </c>
      <c r="H18" t="s">
        <v>360</v>
      </c>
      <c r="I18" t="s">
        <v>361</v>
      </c>
      <c r="J18">
        <v>2214832</v>
      </c>
      <c r="K18" t="s">
        <v>127</v>
      </c>
      <c r="L18">
        <v>331001</v>
      </c>
      <c r="M18">
        <v>5016</v>
      </c>
      <c r="N18">
        <v>45103020</v>
      </c>
      <c r="O18" t="s">
        <v>2725</v>
      </c>
      <c r="Q18" t="s">
        <v>21</v>
      </c>
      <c r="R18" t="s">
        <v>23</v>
      </c>
      <c r="S18" t="s">
        <v>23</v>
      </c>
      <c r="W18" t="s">
        <v>24</v>
      </c>
      <c r="X18">
        <v>35.909999999999997</v>
      </c>
      <c r="Y18">
        <v>1</v>
      </c>
      <c r="Z18">
        <v>416617000</v>
      </c>
      <c r="AA18">
        <v>14960716470</v>
      </c>
      <c r="AB18">
        <v>0.75</v>
      </c>
      <c r="AC18">
        <v>2.0129199594139902</v>
      </c>
      <c r="AF18">
        <v>628962506.048383</v>
      </c>
      <c r="AG18">
        <v>22586043592.197399</v>
      </c>
      <c r="AH18">
        <v>1.33468529251742E-2</v>
      </c>
      <c r="AM18" s="17">
        <f t="shared" si="0"/>
        <v>1.33468529251742E-2</v>
      </c>
      <c r="AN18" s="16">
        <f>IF(ISNA(VLOOKUP(M18,'GICS Impact'!B:J,9,FALSE)),N18,VLOOKUP(M18,'GICS Impact'!B:J,9,FALSE))</f>
        <v>45103020</v>
      </c>
      <c r="AO18" s="16" t="b">
        <f>AN18&lt;&gt;J18</f>
        <v>1</v>
      </c>
      <c r="AP18" s="15" t="s">
        <v>2706</v>
      </c>
      <c r="AQ18" s="18">
        <v>1.4751294196444277E-2</v>
      </c>
      <c r="AR18" s="20">
        <f t="shared" si="1"/>
        <v>1.4044412712700769E-3</v>
      </c>
    </row>
    <row r="19" spans="1:44" x14ac:dyDescent="0.3">
      <c r="A19" t="s">
        <v>2727</v>
      </c>
      <c r="B19" t="s">
        <v>2728</v>
      </c>
      <c r="C19" t="s">
        <v>2729</v>
      </c>
      <c r="D19">
        <v>20180705</v>
      </c>
      <c r="E19" t="s">
        <v>216</v>
      </c>
      <c r="F19" t="s">
        <v>217</v>
      </c>
      <c r="G19" t="s">
        <v>218</v>
      </c>
      <c r="H19">
        <v>928563402</v>
      </c>
      <c r="I19" t="s">
        <v>219</v>
      </c>
      <c r="J19" t="s">
        <v>220</v>
      </c>
      <c r="K19" t="s">
        <v>221</v>
      </c>
      <c r="L19">
        <v>17808301</v>
      </c>
      <c r="M19">
        <v>46620</v>
      </c>
      <c r="N19">
        <v>45103020</v>
      </c>
      <c r="O19" t="s">
        <v>2725</v>
      </c>
      <c r="Q19" t="s">
        <v>31</v>
      </c>
      <c r="R19" t="s">
        <v>23</v>
      </c>
      <c r="S19" t="s">
        <v>23</v>
      </c>
      <c r="W19" t="s">
        <v>24</v>
      </c>
      <c r="X19">
        <v>160.37</v>
      </c>
      <c r="Y19">
        <v>1</v>
      </c>
      <c r="Z19">
        <v>105291000</v>
      </c>
      <c r="AA19">
        <v>16885517670</v>
      </c>
      <c r="AB19">
        <v>0.66</v>
      </c>
      <c r="AC19">
        <v>2.01291995941556</v>
      </c>
      <c r="AF19">
        <v>139881954.59490299</v>
      </c>
      <c r="AG19">
        <v>22432869058.384701</v>
      </c>
      <c r="AH19">
        <v>1.3256336940542599E-2</v>
      </c>
      <c r="AM19" s="17">
        <f t="shared" si="0"/>
        <v>1.3256336940542599E-2</v>
      </c>
      <c r="AN19" s="16">
        <f>IF(ISNA(VLOOKUP(M19,'GICS Impact'!B:J,9,FALSE)),N19,VLOOKUP(M19,'GICS Impact'!B:J,9,FALSE))</f>
        <v>45103020</v>
      </c>
      <c r="AO19" s="16" t="b">
        <f>AN19&lt;&gt;N19</f>
        <v>0</v>
      </c>
      <c r="AP19" s="15" t="s">
        <v>2706</v>
      </c>
      <c r="AQ19" s="18">
        <v>1.35698156717283E-2</v>
      </c>
      <c r="AR19" s="20">
        <f t="shared" si="1"/>
        <v>3.1347873118570124E-4</v>
      </c>
    </row>
    <row r="20" spans="1:44" x14ac:dyDescent="0.3">
      <c r="A20" t="s">
        <v>2727</v>
      </c>
      <c r="B20" t="s">
        <v>2728</v>
      </c>
      <c r="C20" t="s">
        <v>2729</v>
      </c>
      <c r="D20">
        <v>20180705</v>
      </c>
      <c r="E20" t="s">
        <v>335</v>
      </c>
      <c r="F20" t="s">
        <v>336</v>
      </c>
      <c r="G20" t="s">
        <v>337</v>
      </c>
      <c r="H20" t="s">
        <v>338</v>
      </c>
      <c r="I20" t="s">
        <v>339</v>
      </c>
      <c r="J20" t="s">
        <v>340</v>
      </c>
      <c r="K20" t="s">
        <v>341</v>
      </c>
      <c r="L20">
        <v>1869901</v>
      </c>
      <c r="M20">
        <v>4556</v>
      </c>
      <c r="N20">
        <v>45103010</v>
      </c>
      <c r="O20" t="s">
        <v>2725</v>
      </c>
      <c r="Q20" t="s">
        <v>21</v>
      </c>
      <c r="R20" t="s">
        <v>23</v>
      </c>
      <c r="S20" t="s">
        <v>23</v>
      </c>
      <c r="W20" t="s">
        <v>24</v>
      </c>
      <c r="X20">
        <v>94.03</v>
      </c>
      <c r="Y20">
        <v>1</v>
      </c>
      <c r="Z20">
        <v>115386000</v>
      </c>
      <c r="AA20">
        <v>10849745580</v>
      </c>
      <c r="AB20">
        <v>1</v>
      </c>
      <c r="AC20">
        <v>2.0129199594132698</v>
      </c>
      <c r="AF20">
        <v>232262782.43685901</v>
      </c>
      <c r="AG20">
        <v>21839669432.537899</v>
      </c>
      <c r="AH20">
        <v>1.29057953271287E-2</v>
      </c>
      <c r="AM20" s="17">
        <f t="shared" si="0"/>
        <v>1.29057953271287E-2</v>
      </c>
      <c r="AN20" s="16">
        <f>IF(ISNA(VLOOKUP(M20,'GICS Impact'!B:J,9,FALSE)),N20,VLOOKUP(M20,'GICS Impact'!B:J,9,FALSE))</f>
        <v>45103010</v>
      </c>
      <c r="AO20" s="16" t="b">
        <f>AN20&lt;&gt;J20</f>
        <v>1</v>
      </c>
      <c r="AP20" s="15" t="s">
        <v>2706</v>
      </c>
      <c r="AQ20" s="18">
        <v>1.2963874720149581E-2</v>
      </c>
      <c r="AR20" s="20">
        <f t="shared" si="1"/>
        <v>5.807939302088054E-5</v>
      </c>
    </row>
    <row r="21" spans="1:44" x14ac:dyDescent="0.3">
      <c r="A21" t="s">
        <v>2727</v>
      </c>
      <c r="B21" t="s">
        <v>2728</v>
      </c>
      <c r="C21" t="s">
        <v>2729</v>
      </c>
      <c r="D21">
        <v>20180705</v>
      </c>
      <c r="E21" t="s">
        <v>242</v>
      </c>
      <c r="F21" t="s">
        <v>243</v>
      </c>
      <c r="G21" t="s">
        <v>244</v>
      </c>
      <c r="H21" t="s">
        <v>245</v>
      </c>
      <c r="I21" t="s">
        <v>246</v>
      </c>
      <c r="J21" t="s">
        <v>247</v>
      </c>
      <c r="K21" t="s">
        <v>248</v>
      </c>
      <c r="L21">
        <v>6296502</v>
      </c>
      <c r="M21">
        <v>213297</v>
      </c>
      <c r="N21">
        <v>45103010</v>
      </c>
      <c r="O21" t="s">
        <v>2725</v>
      </c>
      <c r="Q21" t="s">
        <v>21</v>
      </c>
      <c r="R21" t="s">
        <v>23</v>
      </c>
      <c r="S21" t="s">
        <v>23</v>
      </c>
      <c r="W21" t="s">
        <v>24</v>
      </c>
      <c r="X21">
        <v>52.54</v>
      </c>
      <c r="Y21">
        <v>1</v>
      </c>
      <c r="Z21">
        <v>238090000</v>
      </c>
      <c r="AA21">
        <v>12509248600</v>
      </c>
      <c r="AB21">
        <v>0.84</v>
      </c>
      <c r="AC21">
        <v>2.0129199594162301</v>
      </c>
      <c r="AF21">
        <v>402575135.03542399</v>
      </c>
      <c r="AG21">
        <v>21151297594.7612</v>
      </c>
      <c r="AH21">
        <v>1.2499013252209999E-2</v>
      </c>
      <c r="AM21" s="17">
        <f t="shared" si="0"/>
        <v>1.2499013252209999E-2</v>
      </c>
      <c r="AN21" s="16">
        <f>IF(ISNA(VLOOKUP(M21,'GICS Impact'!B:J,9,FALSE)),N21,VLOOKUP(M21,'GICS Impact'!B:J,9,FALSE))</f>
        <v>45103010</v>
      </c>
      <c r="AO21" s="16" t="b">
        <f>AN21&lt;&gt;N21</f>
        <v>0</v>
      </c>
      <c r="AP21" s="15" t="s">
        <v>2706</v>
      </c>
      <c r="AQ21" s="18">
        <v>1.3386852152694868E-2</v>
      </c>
      <c r="AR21" s="20">
        <f t="shared" si="1"/>
        <v>8.8783890048486913E-4</v>
      </c>
    </row>
    <row r="22" spans="1:44" x14ac:dyDescent="0.3">
      <c r="A22" t="s">
        <v>2727</v>
      </c>
      <c r="B22" t="s">
        <v>2728</v>
      </c>
      <c r="C22" t="s">
        <v>2729</v>
      </c>
      <c r="D22">
        <v>20180705</v>
      </c>
      <c r="E22" t="s">
        <v>447</v>
      </c>
      <c r="F22" t="s">
        <v>448</v>
      </c>
      <c r="G22" t="s">
        <v>449</v>
      </c>
      <c r="H22">
        <v>683715106</v>
      </c>
      <c r="I22" t="s">
        <v>450</v>
      </c>
      <c r="J22">
        <v>2655657</v>
      </c>
      <c r="K22" t="s">
        <v>451</v>
      </c>
      <c r="L22">
        <v>6187001</v>
      </c>
      <c r="M22">
        <v>25830</v>
      </c>
      <c r="N22">
        <v>45103010</v>
      </c>
      <c r="O22" t="s">
        <v>2725</v>
      </c>
      <c r="Q22" t="s">
        <v>21</v>
      </c>
      <c r="R22" t="s">
        <v>127</v>
      </c>
      <c r="S22" t="s">
        <v>23</v>
      </c>
      <c r="W22" t="s">
        <v>24</v>
      </c>
      <c r="X22">
        <v>35.590000000000003</v>
      </c>
      <c r="Y22">
        <v>1</v>
      </c>
      <c r="Z22">
        <v>267469000</v>
      </c>
      <c r="AA22">
        <v>9519221710</v>
      </c>
      <c r="AB22">
        <v>1</v>
      </c>
      <c r="AC22">
        <v>2.01291995941361</v>
      </c>
      <c r="AF22">
        <v>538393688.62439799</v>
      </c>
      <c r="AG22">
        <v>19161431378.1423</v>
      </c>
      <c r="AH22">
        <v>1.13231343681739E-2</v>
      </c>
      <c r="AM22" s="17">
        <f t="shared" si="0"/>
        <v>1.13231343681739E-2</v>
      </c>
      <c r="AN22" s="16">
        <f>IF(ISNA(VLOOKUP(M22,'GICS Impact'!B:J,9,FALSE)),N22,VLOOKUP(M22,'GICS Impact'!B:J,9,FALSE))</f>
        <v>45103010</v>
      </c>
      <c r="AO22" s="16" t="b">
        <f>AN22&lt;&gt;J22</f>
        <v>1</v>
      </c>
      <c r="AP22" s="15" t="s">
        <v>2706</v>
      </c>
      <c r="AQ22" s="18">
        <v>1.2307386993146341E-2</v>
      </c>
      <c r="AR22" s="20">
        <f t="shared" si="1"/>
        <v>9.8425262497244155E-4</v>
      </c>
    </row>
    <row r="23" spans="1:44" x14ac:dyDescent="0.3">
      <c r="A23" t="s">
        <v>2727</v>
      </c>
      <c r="B23" t="s">
        <v>2728</v>
      </c>
      <c r="C23" t="s">
        <v>2729</v>
      </c>
      <c r="D23">
        <v>20180705</v>
      </c>
      <c r="E23" t="s">
        <v>231</v>
      </c>
      <c r="F23" t="s">
        <v>232</v>
      </c>
      <c r="G23" t="s">
        <v>233</v>
      </c>
      <c r="H23">
        <v>3.4959000000000003E+113</v>
      </c>
      <c r="I23" t="s">
        <v>234</v>
      </c>
      <c r="J23" t="s">
        <v>235</v>
      </c>
      <c r="K23" t="s">
        <v>236</v>
      </c>
      <c r="L23">
        <v>18337701</v>
      </c>
      <c r="M23">
        <v>210994</v>
      </c>
      <c r="N23">
        <v>45103020</v>
      </c>
      <c r="O23" t="s">
        <v>2725</v>
      </c>
      <c r="Q23" t="s">
        <v>21</v>
      </c>
      <c r="R23" t="s">
        <v>23</v>
      </c>
      <c r="S23" t="s">
        <v>23</v>
      </c>
      <c r="W23" t="s">
        <v>24</v>
      </c>
      <c r="X23">
        <v>63.59</v>
      </c>
      <c r="Y23">
        <v>1</v>
      </c>
      <c r="Z23">
        <v>168097000</v>
      </c>
      <c r="AA23">
        <v>10689288230</v>
      </c>
      <c r="AB23">
        <v>0.86</v>
      </c>
      <c r="AC23">
        <v>2.0129199594162199</v>
      </c>
      <c r="AF23">
        <v>290994593.51946902</v>
      </c>
      <c r="AG23">
        <v>18504346201.903</v>
      </c>
      <c r="AH23">
        <v>1.0934840634002199E-2</v>
      </c>
      <c r="AM23" s="17">
        <f t="shared" si="0"/>
        <v>1.0934840634002199E-2</v>
      </c>
      <c r="AN23" s="16">
        <f>IF(ISNA(VLOOKUP(M23,'GICS Impact'!B:J,9,FALSE)),N23,VLOOKUP(M23,'GICS Impact'!B:J,9,FALSE))</f>
        <v>45103020</v>
      </c>
      <c r="AO23" s="16" t="b">
        <f>AN23&lt;&gt;J23</f>
        <v>1</v>
      </c>
      <c r="AP23" s="15" t="s">
        <v>2706</v>
      </c>
      <c r="AQ23" s="18">
        <v>1.1553139192263341E-2</v>
      </c>
      <c r="AR23" s="20">
        <f t="shared" si="1"/>
        <v>6.1829855826114194E-4</v>
      </c>
    </row>
    <row r="24" spans="1:44" x14ac:dyDescent="0.3">
      <c r="A24" t="s">
        <v>2727</v>
      </c>
      <c r="B24" t="s">
        <v>2728</v>
      </c>
      <c r="C24" t="s">
        <v>2729</v>
      </c>
      <c r="D24">
        <v>20180705</v>
      </c>
      <c r="E24" t="s">
        <v>95</v>
      </c>
      <c r="F24" t="s">
        <v>96</v>
      </c>
      <c r="G24" t="s">
        <v>97</v>
      </c>
      <c r="H24">
        <v>1.2508E+105</v>
      </c>
      <c r="I24" t="s">
        <v>98</v>
      </c>
      <c r="J24" t="s">
        <v>99</v>
      </c>
      <c r="K24" t="s">
        <v>100</v>
      </c>
      <c r="L24">
        <v>2176101</v>
      </c>
      <c r="M24">
        <v>351382</v>
      </c>
      <c r="N24">
        <v>45103010</v>
      </c>
      <c r="O24" t="s">
        <v>2725</v>
      </c>
      <c r="Q24" t="s">
        <v>21</v>
      </c>
      <c r="R24" t="s">
        <v>23</v>
      </c>
      <c r="S24" t="s">
        <v>23</v>
      </c>
      <c r="W24" t="s">
        <v>24</v>
      </c>
      <c r="X24">
        <v>65.22</v>
      </c>
      <c r="Y24">
        <v>1</v>
      </c>
      <c r="Z24">
        <v>131607000</v>
      </c>
      <c r="AA24">
        <v>8583408540</v>
      </c>
      <c r="AB24">
        <v>0.94</v>
      </c>
      <c r="AC24">
        <v>2.0129199594143898</v>
      </c>
      <c r="AF24">
        <v>249019495.67273</v>
      </c>
      <c r="AG24">
        <v>16241051507.7754</v>
      </c>
      <c r="AH24">
        <v>9.5973836648107404E-3</v>
      </c>
      <c r="AM24" s="17">
        <f t="shared" si="0"/>
        <v>9.5973836648107404E-3</v>
      </c>
      <c r="AN24" s="16">
        <f>IF(ISNA(VLOOKUP(M24,'GICS Impact'!B:J,9,FALSE)),N24,VLOOKUP(M24,'GICS Impact'!B:J,9,FALSE))</f>
        <v>45103010</v>
      </c>
      <c r="AO24" s="16" t="b">
        <f>AN24&lt;&gt;J24</f>
        <v>1</v>
      </c>
      <c r="AP24" s="15" t="s">
        <v>2706</v>
      </c>
      <c r="AQ24" s="18">
        <v>1.0394629622343429E-2</v>
      </c>
      <c r="AR24" s="20">
        <f t="shared" si="1"/>
        <v>7.972459575326888E-4</v>
      </c>
    </row>
    <row r="25" spans="1:44" x14ac:dyDescent="0.3">
      <c r="A25" t="s">
        <v>2727</v>
      </c>
      <c r="B25" t="s">
        <v>2728</v>
      </c>
      <c r="C25" t="s">
        <v>2729</v>
      </c>
      <c r="D25">
        <v>20180705</v>
      </c>
      <c r="E25" t="s">
        <v>347</v>
      </c>
      <c r="F25" t="s">
        <v>348</v>
      </c>
      <c r="G25" t="s">
        <v>349</v>
      </c>
      <c r="H25">
        <v>902252105</v>
      </c>
      <c r="I25" t="s">
        <v>350</v>
      </c>
      <c r="J25">
        <v>2909644</v>
      </c>
      <c r="K25" t="s">
        <v>351</v>
      </c>
      <c r="L25">
        <v>1078901</v>
      </c>
      <c r="M25">
        <v>4766</v>
      </c>
      <c r="N25">
        <v>45103010</v>
      </c>
      <c r="O25" t="s">
        <v>2725</v>
      </c>
      <c r="Q25" t="s">
        <v>31</v>
      </c>
      <c r="R25" t="s">
        <v>23</v>
      </c>
      <c r="S25" t="s">
        <v>23</v>
      </c>
      <c r="W25" t="s">
        <v>24</v>
      </c>
      <c r="X25">
        <v>225.76</v>
      </c>
      <c r="Y25">
        <v>1</v>
      </c>
      <c r="Z25">
        <v>38287000</v>
      </c>
      <c r="AA25">
        <v>8643673120</v>
      </c>
      <c r="AB25">
        <v>0.93</v>
      </c>
      <c r="AC25">
        <v>2.0129199594134999</v>
      </c>
      <c r="AF25">
        <v>71673859.832040101</v>
      </c>
      <c r="AG25">
        <v>16181090595.681299</v>
      </c>
      <c r="AH25">
        <v>9.5619507448434799E-3</v>
      </c>
      <c r="AM25" s="17">
        <f t="shared" si="0"/>
        <v>9.5619507448434799E-3</v>
      </c>
      <c r="AN25" s="16">
        <f>IF(ISNA(VLOOKUP(M25,'GICS Impact'!B:J,9,FALSE)),N25,VLOOKUP(M25,'GICS Impact'!B:J,9,FALSE))</f>
        <v>45103010</v>
      </c>
      <c r="AO25" s="16" t="b">
        <f>AN25&lt;&gt;N25</f>
        <v>0</v>
      </c>
      <c r="AP25" s="15" t="s">
        <v>2706</v>
      </c>
      <c r="AQ25" s="18">
        <v>1.0552829597856681E-2</v>
      </c>
      <c r="AR25" s="20">
        <f t="shared" si="1"/>
        <v>9.908788530132006E-4</v>
      </c>
    </row>
    <row r="26" spans="1:44" x14ac:dyDescent="0.3">
      <c r="A26" t="s">
        <v>2727</v>
      </c>
      <c r="B26" t="s">
        <v>2728</v>
      </c>
      <c r="C26" t="s">
        <v>2729</v>
      </c>
      <c r="D26">
        <v>20180705</v>
      </c>
      <c r="E26" t="s">
        <v>459</v>
      </c>
      <c r="F26" t="s">
        <v>460</v>
      </c>
      <c r="G26" t="s">
        <v>461</v>
      </c>
      <c r="H26" t="s">
        <v>462</v>
      </c>
      <c r="I26" t="s">
        <v>463</v>
      </c>
      <c r="J26">
        <v>2249964</v>
      </c>
      <c r="K26" t="s">
        <v>464</v>
      </c>
      <c r="L26">
        <v>11106401</v>
      </c>
      <c r="M26">
        <v>26487</v>
      </c>
      <c r="N26">
        <v>45103010</v>
      </c>
      <c r="O26" t="s">
        <v>2725</v>
      </c>
      <c r="Q26" t="s">
        <v>21</v>
      </c>
      <c r="R26" t="s">
        <v>23</v>
      </c>
      <c r="S26" t="s">
        <v>23</v>
      </c>
      <c r="W26" t="s">
        <v>24</v>
      </c>
      <c r="X26">
        <v>259.08</v>
      </c>
      <c r="Y26">
        <v>1</v>
      </c>
      <c r="Z26">
        <v>30614000</v>
      </c>
      <c r="AA26">
        <v>7931475120</v>
      </c>
      <c r="AB26">
        <v>0.95</v>
      </c>
      <c r="AC26">
        <v>2.0129199594130802</v>
      </c>
      <c r="AF26">
        <v>58542355.055598401</v>
      </c>
      <c r="AG26">
        <v>15167153347.804399</v>
      </c>
      <c r="AH26">
        <v>8.9627811174792307E-3</v>
      </c>
      <c r="AM26" s="17">
        <f t="shared" si="0"/>
        <v>8.9627811174792307E-3</v>
      </c>
      <c r="AN26" s="16">
        <f>IF(ISNA(VLOOKUP(M26,'GICS Impact'!B:J,9,FALSE)),N26,VLOOKUP(M26,'GICS Impact'!B:J,9,FALSE))</f>
        <v>45103010</v>
      </c>
      <c r="AO26" s="16" t="b">
        <f>AN26&lt;&gt;N26</f>
        <v>0</v>
      </c>
      <c r="AP26" s="15" t="s">
        <v>2706</v>
      </c>
      <c r="AQ26" s="18">
        <v>9.9191231823470716E-3</v>
      </c>
      <c r="AR26" s="20">
        <f t="shared" si="1"/>
        <v>9.5634206486784092E-4</v>
      </c>
    </row>
    <row r="27" spans="1:44" x14ac:dyDescent="0.3">
      <c r="A27" t="s">
        <v>2727</v>
      </c>
      <c r="B27" t="s">
        <v>2728</v>
      </c>
      <c r="C27" t="s">
        <v>2729</v>
      </c>
      <c r="D27">
        <v>20180705</v>
      </c>
      <c r="E27" t="s">
        <v>293</v>
      </c>
      <c r="F27" t="s">
        <v>294</v>
      </c>
      <c r="G27" t="s">
        <v>295</v>
      </c>
      <c r="H27" t="s">
        <v>296</v>
      </c>
      <c r="I27" t="s">
        <v>297</v>
      </c>
      <c r="J27" t="s">
        <v>298</v>
      </c>
      <c r="K27" t="s">
        <v>299</v>
      </c>
      <c r="L27">
        <v>19045501</v>
      </c>
      <c r="M27">
        <v>284556</v>
      </c>
      <c r="N27">
        <v>45103010</v>
      </c>
      <c r="O27" t="s">
        <v>2725</v>
      </c>
      <c r="Q27" t="s">
        <v>31</v>
      </c>
      <c r="R27" t="s">
        <v>23</v>
      </c>
      <c r="S27" t="s">
        <v>23</v>
      </c>
      <c r="W27" t="s">
        <v>24</v>
      </c>
      <c r="X27">
        <v>89.25</v>
      </c>
      <c r="Y27">
        <v>1</v>
      </c>
      <c r="Z27">
        <v>79565000</v>
      </c>
      <c r="AA27">
        <v>7101176250</v>
      </c>
      <c r="AB27">
        <v>1</v>
      </c>
      <c r="AC27">
        <v>2.0129199594143499</v>
      </c>
      <c r="AF27">
        <v>160157976.570802</v>
      </c>
      <c r="AG27">
        <v>14294099408.944099</v>
      </c>
      <c r="AH27">
        <v>8.4468641765530292E-3</v>
      </c>
      <c r="AM27" s="17">
        <f t="shared" si="0"/>
        <v>8.4468641765530292E-3</v>
      </c>
      <c r="AN27" s="16">
        <f>IF(ISNA(VLOOKUP(M27,'GICS Impact'!B:J,9,FALSE)),N27,VLOOKUP(M27,'GICS Impact'!B:J,9,FALSE))</f>
        <v>45103010</v>
      </c>
      <c r="AO27" s="16" t="b">
        <f>AN27&lt;&gt;J27</f>
        <v>1</v>
      </c>
      <c r="AP27" s="15" t="s">
        <v>2706</v>
      </c>
      <c r="AQ27" s="18">
        <v>9.0158157563472782E-3</v>
      </c>
      <c r="AR27" s="20">
        <f t="shared" si="1"/>
        <v>5.689515797942489E-4</v>
      </c>
    </row>
    <row r="28" spans="1:44" x14ac:dyDescent="0.3">
      <c r="A28" t="s">
        <v>2727</v>
      </c>
      <c r="B28" t="s">
        <v>2728</v>
      </c>
      <c r="C28" t="s">
        <v>2729</v>
      </c>
      <c r="D28">
        <v>20180705</v>
      </c>
      <c r="E28" t="s">
        <v>42</v>
      </c>
      <c r="F28" t="s">
        <v>43</v>
      </c>
      <c r="G28" t="s">
        <v>44</v>
      </c>
      <c r="H28" t="s">
        <v>45</v>
      </c>
      <c r="I28" t="s">
        <v>46</v>
      </c>
      <c r="J28" t="s">
        <v>47</v>
      </c>
      <c r="K28" t="s">
        <v>48</v>
      </c>
      <c r="L28">
        <v>1769501</v>
      </c>
      <c r="M28">
        <v>323563</v>
      </c>
      <c r="N28">
        <v>45103020</v>
      </c>
      <c r="O28" t="s">
        <v>2725</v>
      </c>
      <c r="Q28" t="s">
        <v>31</v>
      </c>
      <c r="R28" t="s">
        <v>23</v>
      </c>
      <c r="S28" t="s">
        <v>23</v>
      </c>
      <c r="W28" t="s">
        <v>24</v>
      </c>
      <c r="X28">
        <v>99.94</v>
      </c>
      <c r="Y28">
        <v>1</v>
      </c>
      <c r="Z28">
        <v>67903000</v>
      </c>
      <c r="AA28">
        <v>6786225820</v>
      </c>
      <c r="AB28">
        <v>1</v>
      </c>
      <c r="AC28">
        <v>2.0129199594174398</v>
      </c>
      <c r="AF28">
        <v>136683304.00432199</v>
      </c>
      <c r="AG28">
        <v>13660129402.1919</v>
      </c>
      <c r="AH28">
        <v>8.0722299735970105E-3</v>
      </c>
      <c r="AM28" s="17">
        <f t="shared" si="0"/>
        <v>8.0722299735970105E-3</v>
      </c>
      <c r="AN28" s="16">
        <f>IF(ISNA(VLOOKUP(M28,'GICS Impact'!B:J,9,FALSE)),N28,VLOOKUP(M28,'GICS Impact'!B:J,9,FALSE))</f>
        <v>45103020</v>
      </c>
      <c r="AO28" s="16" t="b">
        <f>AN28&lt;&gt;N28</f>
        <v>0</v>
      </c>
      <c r="AP28" s="15" t="s">
        <v>2706</v>
      </c>
      <c r="AQ28" s="18">
        <v>8.6534963222225057E-3</v>
      </c>
      <c r="AR28" s="20">
        <f t="shared" si="1"/>
        <v>5.8126634862549521E-4</v>
      </c>
    </row>
    <row r="29" spans="1:44" x14ac:dyDescent="0.3">
      <c r="A29" t="s">
        <v>2727</v>
      </c>
      <c r="B29" t="s">
        <v>2728</v>
      </c>
      <c r="C29" t="s">
        <v>2729</v>
      </c>
      <c r="D29">
        <v>20180705</v>
      </c>
      <c r="E29" t="s">
        <v>237</v>
      </c>
      <c r="F29" t="s">
        <v>238</v>
      </c>
      <c r="G29" t="s">
        <v>239</v>
      </c>
      <c r="H29">
        <v>45327103</v>
      </c>
      <c r="I29" t="s">
        <v>240</v>
      </c>
      <c r="J29">
        <v>2051868</v>
      </c>
      <c r="K29" t="s">
        <v>241</v>
      </c>
      <c r="L29">
        <v>3087001</v>
      </c>
      <c r="M29">
        <v>212462</v>
      </c>
      <c r="N29">
        <v>45103010</v>
      </c>
      <c r="O29" t="s">
        <v>2725</v>
      </c>
      <c r="Q29" t="s">
        <v>21</v>
      </c>
      <c r="R29" t="s">
        <v>23</v>
      </c>
      <c r="S29" t="s">
        <v>23</v>
      </c>
      <c r="W29" t="s">
        <v>24</v>
      </c>
      <c r="X29">
        <v>94.31</v>
      </c>
      <c r="Y29">
        <v>1</v>
      </c>
      <c r="Z29">
        <v>71424000</v>
      </c>
      <c r="AA29">
        <v>6735997440</v>
      </c>
      <c r="AB29">
        <v>1</v>
      </c>
      <c r="AC29">
        <v>2.0129199594142699</v>
      </c>
      <c r="AF29">
        <v>143770795.18120399</v>
      </c>
      <c r="AG29">
        <v>13559023693.5394</v>
      </c>
      <c r="AH29">
        <v>8.0124832092833397E-3</v>
      </c>
      <c r="AM29" s="17">
        <f t="shared" si="0"/>
        <v>8.0124832092833397E-3</v>
      </c>
      <c r="AN29" s="16">
        <f>IF(ISNA(VLOOKUP(M29,'GICS Impact'!B:J,9,FALSE)),N29,VLOOKUP(M29,'GICS Impact'!B:J,9,FALSE))</f>
        <v>45103010</v>
      </c>
      <c r="AO29" s="16" t="b">
        <f>AN29&lt;&gt;J29</f>
        <v>1</v>
      </c>
      <c r="AP29" s="15" t="s">
        <v>2706</v>
      </c>
      <c r="AQ29" s="18">
        <v>8.8618226623070149E-3</v>
      </c>
      <c r="AR29" s="20">
        <f t="shared" si="1"/>
        <v>8.4933945302367517E-4</v>
      </c>
    </row>
    <row r="30" spans="1:44" x14ac:dyDescent="0.3">
      <c r="A30" t="s">
        <v>2727</v>
      </c>
      <c r="B30" t="s">
        <v>2728</v>
      </c>
      <c r="C30" t="s">
        <v>2729</v>
      </c>
      <c r="D30">
        <v>20180705</v>
      </c>
      <c r="E30" t="s">
        <v>308</v>
      </c>
      <c r="F30" t="s">
        <v>309</v>
      </c>
      <c r="G30" t="s">
        <v>310</v>
      </c>
      <c r="H30">
        <v>743424103</v>
      </c>
      <c r="I30" t="s">
        <v>311</v>
      </c>
      <c r="J30" t="s">
        <v>312</v>
      </c>
      <c r="K30" t="s">
        <v>313</v>
      </c>
      <c r="L30">
        <v>17033501</v>
      </c>
      <c r="M30">
        <v>294727</v>
      </c>
      <c r="N30">
        <v>45103020</v>
      </c>
      <c r="O30" t="s">
        <v>2725</v>
      </c>
      <c r="Q30" t="s">
        <v>21</v>
      </c>
      <c r="R30" t="s">
        <v>23</v>
      </c>
      <c r="S30" t="s">
        <v>23</v>
      </c>
      <c r="W30" t="s">
        <v>24</v>
      </c>
      <c r="X30">
        <v>116.42</v>
      </c>
      <c r="Y30">
        <v>1</v>
      </c>
      <c r="Z30">
        <v>50850000</v>
      </c>
      <c r="AA30">
        <v>5919957000</v>
      </c>
      <c r="AB30">
        <v>1</v>
      </c>
      <c r="AC30">
        <v>2.01291995941417</v>
      </c>
      <c r="AF30">
        <v>102356979.93621001</v>
      </c>
      <c r="AG30">
        <v>11916399604.173599</v>
      </c>
      <c r="AH30">
        <v>7.0418013790363096E-3</v>
      </c>
      <c r="AM30" s="17">
        <f t="shared" si="0"/>
        <v>7.0418013790363096E-3</v>
      </c>
      <c r="AN30" s="16">
        <f>IF(ISNA(VLOOKUP(M30,'GICS Impact'!B:J,9,FALSE)),N30,VLOOKUP(M30,'GICS Impact'!B:J,9,FALSE))</f>
        <v>45103020</v>
      </c>
      <c r="AO30" s="16" t="b">
        <f>AN30&lt;&gt;N30</f>
        <v>0</v>
      </c>
      <c r="AP30" s="15" t="s">
        <v>2706</v>
      </c>
      <c r="AQ30" s="18">
        <v>8.0000734747232311E-3</v>
      </c>
      <c r="AR30" s="20">
        <f t="shared" si="1"/>
        <v>9.5827209568692152E-4</v>
      </c>
    </row>
    <row r="31" spans="1:44" x14ac:dyDescent="0.3">
      <c r="A31" t="s">
        <v>2727</v>
      </c>
      <c r="B31" t="s">
        <v>2728</v>
      </c>
      <c r="C31" t="s">
        <v>2729</v>
      </c>
      <c r="D31">
        <v>20180705</v>
      </c>
      <c r="E31" t="s">
        <v>102</v>
      </c>
      <c r="F31" t="s">
        <v>103</v>
      </c>
      <c r="G31" t="s">
        <v>104</v>
      </c>
      <c r="H31" t="s">
        <v>105</v>
      </c>
      <c r="I31" t="s">
        <v>106</v>
      </c>
      <c r="J31" t="s">
        <v>107</v>
      </c>
      <c r="K31" t="s">
        <v>108</v>
      </c>
      <c r="L31">
        <v>2022901</v>
      </c>
      <c r="M31">
        <v>352096</v>
      </c>
      <c r="N31">
        <v>45103010</v>
      </c>
      <c r="O31" t="s">
        <v>2725</v>
      </c>
      <c r="Q31" t="s">
        <v>31</v>
      </c>
      <c r="R31" t="s">
        <v>23</v>
      </c>
      <c r="S31" t="s">
        <v>23</v>
      </c>
      <c r="W31" t="s">
        <v>24</v>
      </c>
      <c r="X31">
        <v>56.08</v>
      </c>
      <c r="Y31">
        <v>1</v>
      </c>
      <c r="Z31">
        <v>104554000</v>
      </c>
      <c r="AA31">
        <v>5863388320</v>
      </c>
      <c r="AB31">
        <v>1</v>
      </c>
      <c r="AC31">
        <v>2.0129199594143401</v>
      </c>
      <c r="AF31">
        <v>210458833.43660599</v>
      </c>
      <c r="AG31">
        <v>11802531379.124901</v>
      </c>
      <c r="AH31">
        <v>6.9745128144688999E-3</v>
      </c>
      <c r="AM31" s="17">
        <f t="shared" si="0"/>
        <v>6.9745128144688999E-3</v>
      </c>
      <c r="AN31" s="16">
        <f>IF(ISNA(VLOOKUP(M31,'GICS Impact'!B:J,9,FALSE)),N31,VLOOKUP(M31,'GICS Impact'!B:J,9,FALSE))</f>
        <v>45103010</v>
      </c>
      <c r="AO31" s="16" t="b">
        <f>AN31&lt;&gt;N31</f>
        <v>0</v>
      </c>
      <c r="AP31" s="15" t="s">
        <v>2706</v>
      </c>
      <c r="AQ31" s="18">
        <v>7.4902294385813034E-3</v>
      </c>
      <c r="AR31" s="20">
        <f t="shared" si="1"/>
        <v>5.1571662411240352E-4</v>
      </c>
    </row>
    <row r="32" spans="1:44" x14ac:dyDescent="0.3">
      <c r="A32" t="s">
        <v>2727</v>
      </c>
      <c r="B32" t="s">
        <v>2728</v>
      </c>
      <c r="C32" t="s">
        <v>2729</v>
      </c>
      <c r="D32">
        <v>20180705</v>
      </c>
      <c r="E32" t="s">
        <v>383</v>
      </c>
      <c r="F32" t="s">
        <v>384</v>
      </c>
      <c r="G32" t="s">
        <v>385</v>
      </c>
      <c r="H32">
        <v>303250104</v>
      </c>
      <c r="I32" t="s">
        <v>386</v>
      </c>
      <c r="J32">
        <v>2330299</v>
      </c>
      <c r="K32" t="s">
        <v>387</v>
      </c>
      <c r="L32">
        <v>1382401</v>
      </c>
      <c r="M32">
        <v>9692</v>
      </c>
      <c r="N32">
        <v>45103010</v>
      </c>
      <c r="O32" t="s">
        <v>2725</v>
      </c>
      <c r="Q32" t="s">
        <v>31</v>
      </c>
      <c r="R32" t="s">
        <v>23</v>
      </c>
      <c r="S32" t="s">
        <v>23</v>
      </c>
      <c r="W32" t="s">
        <v>24</v>
      </c>
      <c r="X32">
        <v>195.81</v>
      </c>
      <c r="Y32">
        <v>1</v>
      </c>
      <c r="Z32">
        <v>29840000</v>
      </c>
      <c r="AA32">
        <v>5842970400</v>
      </c>
      <c r="AB32">
        <v>1</v>
      </c>
      <c r="AC32">
        <v>2.0129199594101199</v>
      </c>
      <c r="AF32">
        <v>60065531.588797897</v>
      </c>
      <c r="AG32">
        <v>11761431740.4025</v>
      </c>
      <c r="AH32">
        <v>6.9502256554068798E-3</v>
      </c>
      <c r="AM32" s="17">
        <f t="shared" si="0"/>
        <v>6.9502256554068798E-3</v>
      </c>
      <c r="AN32" s="16">
        <f>IF(ISNA(VLOOKUP(M32,'GICS Impact'!B:J,9,FALSE)),N32,VLOOKUP(M32,'GICS Impact'!B:J,9,FALSE))</f>
        <v>45103010</v>
      </c>
      <c r="AO32" s="16" t="b">
        <f>AN32&lt;&gt;J32</f>
        <v>1</v>
      </c>
      <c r="AP32" s="15" t="s">
        <v>2706</v>
      </c>
      <c r="AQ32" s="18">
        <v>7.4772154738935882E-3</v>
      </c>
      <c r="AR32" s="20">
        <f t="shared" si="1"/>
        <v>5.2698981848670837E-4</v>
      </c>
    </row>
    <row r="33" spans="1:44" x14ac:dyDescent="0.3">
      <c r="A33" t="s">
        <v>2727</v>
      </c>
      <c r="B33" t="s">
        <v>2728</v>
      </c>
      <c r="C33" t="s">
        <v>2729</v>
      </c>
      <c r="D33">
        <v>20180705</v>
      </c>
      <c r="E33" t="s">
        <v>194</v>
      </c>
      <c r="F33" t="s">
        <v>195</v>
      </c>
      <c r="G33" t="s">
        <v>196</v>
      </c>
      <c r="H33" t="s">
        <v>197</v>
      </c>
      <c r="I33" t="s">
        <v>198</v>
      </c>
      <c r="J33">
        <v>2458878</v>
      </c>
      <c r="K33" t="s">
        <v>199</v>
      </c>
      <c r="L33">
        <v>26089301</v>
      </c>
      <c r="M33">
        <v>40804</v>
      </c>
      <c r="N33">
        <v>45103010</v>
      </c>
      <c r="O33" t="s">
        <v>2725</v>
      </c>
      <c r="Q33" t="s">
        <v>21</v>
      </c>
      <c r="R33" t="s">
        <v>23</v>
      </c>
      <c r="S33" t="s">
        <v>23</v>
      </c>
      <c r="W33" t="s">
        <v>24</v>
      </c>
      <c r="X33">
        <v>103.78</v>
      </c>
      <c r="Y33">
        <v>1</v>
      </c>
      <c r="Z33">
        <v>48526000</v>
      </c>
      <c r="AA33">
        <v>5036028280</v>
      </c>
      <c r="AB33">
        <v>1</v>
      </c>
      <c r="AC33">
        <v>2.0129199594143601</v>
      </c>
      <c r="AF33">
        <v>97678953.950541198</v>
      </c>
      <c r="AG33">
        <v>10137121840.987101</v>
      </c>
      <c r="AH33">
        <v>5.9903662960682303E-3</v>
      </c>
      <c r="AM33" s="17">
        <f t="shared" si="0"/>
        <v>5.9903662960682303E-3</v>
      </c>
      <c r="AN33" s="16">
        <f>IF(ISNA(VLOOKUP(M33,'GICS Impact'!B:J,9,FALSE)),N33,VLOOKUP(M33,'GICS Impact'!B:J,9,FALSE))</f>
        <v>45103010</v>
      </c>
      <c r="AO33" s="16" t="b">
        <f>AN33&lt;&gt;J33</f>
        <v>1</v>
      </c>
      <c r="AP33" s="15" t="s">
        <v>2706</v>
      </c>
      <c r="AQ33" s="18">
        <v>6.4010290425365515E-3</v>
      </c>
      <c r="AR33" s="20">
        <f t="shared" si="1"/>
        <v>4.1066274646832119E-4</v>
      </c>
    </row>
    <row r="34" spans="1:44" x14ac:dyDescent="0.3">
      <c r="A34" t="s">
        <v>2727</v>
      </c>
      <c r="B34" t="s">
        <v>2728</v>
      </c>
      <c r="C34" t="s">
        <v>2729</v>
      </c>
      <c r="D34">
        <v>20180705</v>
      </c>
      <c r="E34" t="s">
        <v>222</v>
      </c>
      <c r="F34" t="s">
        <v>223</v>
      </c>
      <c r="G34" t="s">
        <v>224</v>
      </c>
      <c r="H34" t="s">
        <v>225</v>
      </c>
      <c r="I34" t="s">
        <v>226</v>
      </c>
      <c r="J34" t="s">
        <v>227</v>
      </c>
      <c r="K34" t="s">
        <v>228</v>
      </c>
      <c r="L34">
        <v>6598601</v>
      </c>
      <c r="M34">
        <v>51137</v>
      </c>
      <c r="N34">
        <v>45103020</v>
      </c>
      <c r="O34" t="s">
        <v>2725</v>
      </c>
      <c r="Q34" t="s">
        <v>31</v>
      </c>
      <c r="R34" t="s">
        <v>127</v>
      </c>
      <c r="S34" t="s">
        <v>23</v>
      </c>
      <c r="W34" t="s">
        <v>24</v>
      </c>
      <c r="X34">
        <v>10</v>
      </c>
      <c r="Y34">
        <v>1</v>
      </c>
      <c r="Z34">
        <v>537106000</v>
      </c>
      <c r="AA34">
        <v>5371060000</v>
      </c>
      <c r="AB34">
        <v>0.91</v>
      </c>
      <c r="AC34">
        <v>2.0129199594152398</v>
      </c>
      <c r="AF34">
        <v>983847762.82673001</v>
      </c>
      <c r="AG34">
        <v>9838477628.2672997</v>
      </c>
      <c r="AH34">
        <v>5.8138873847504704E-3</v>
      </c>
      <c r="AM34" s="17">
        <f t="shared" ref="AM34:AM65" si="2">AH34</f>
        <v>5.8138873847504704E-3</v>
      </c>
      <c r="AN34" s="16">
        <f>IF(ISNA(VLOOKUP(M34,'GICS Impact'!B:J,9,FALSE)),N34,VLOOKUP(M34,'GICS Impact'!B:J,9,FALSE))</f>
        <v>45103020</v>
      </c>
      <c r="AO34" s="16" t="b">
        <f>AN34&lt;&gt;J34</f>
        <v>1</v>
      </c>
      <c r="AP34" s="15" t="s">
        <v>2706</v>
      </c>
      <c r="AQ34" s="18">
        <v>7.7804364706018292E-3</v>
      </c>
      <c r="AR34" s="20">
        <f t="shared" si="1"/>
        <v>1.9665490858513587E-3</v>
      </c>
    </row>
    <row r="35" spans="1:44" x14ac:dyDescent="0.3">
      <c r="A35" t="s">
        <v>2727</v>
      </c>
      <c r="B35" t="s">
        <v>2728</v>
      </c>
      <c r="C35" t="s">
        <v>2729</v>
      </c>
      <c r="D35">
        <v>20180705</v>
      </c>
      <c r="E35" t="s">
        <v>88</v>
      </c>
      <c r="F35" t="s">
        <v>89</v>
      </c>
      <c r="G35" t="s">
        <v>90</v>
      </c>
      <c r="H35" t="s">
        <v>91</v>
      </c>
      <c r="I35" t="s">
        <v>92</v>
      </c>
      <c r="J35" t="s">
        <v>93</v>
      </c>
      <c r="K35" t="s">
        <v>94</v>
      </c>
      <c r="L35">
        <v>2011601</v>
      </c>
      <c r="M35">
        <v>351380</v>
      </c>
      <c r="N35">
        <v>45103010</v>
      </c>
      <c r="O35" t="s">
        <v>2725</v>
      </c>
      <c r="Q35" t="s">
        <v>31</v>
      </c>
      <c r="R35" t="s">
        <v>23</v>
      </c>
      <c r="S35" t="s">
        <v>23</v>
      </c>
      <c r="W35" t="s">
        <v>24</v>
      </c>
      <c r="X35">
        <v>100.67</v>
      </c>
      <c r="Y35">
        <v>1</v>
      </c>
      <c r="Z35">
        <v>59063000</v>
      </c>
      <c r="AA35">
        <v>5945872210</v>
      </c>
      <c r="AB35">
        <v>0.82</v>
      </c>
      <c r="AC35">
        <v>2.01291995941525</v>
      </c>
      <c r="AF35">
        <v>97489055.081613094</v>
      </c>
      <c r="AG35">
        <v>9814223175.0659904</v>
      </c>
      <c r="AH35">
        <v>5.7995546124640397E-3</v>
      </c>
      <c r="AM35" s="17">
        <f t="shared" si="2"/>
        <v>5.7995546124640397E-3</v>
      </c>
      <c r="AN35" s="16">
        <f>IF(ISNA(VLOOKUP(M35,'GICS Impact'!B:J,9,FALSE)),N35,VLOOKUP(M35,'GICS Impact'!B:J,9,FALSE))</f>
        <v>45103010</v>
      </c>
      <c r="AO35" s="16" t="b">
        <f>AN35&lt;&gt;J35</f>
        <v>1</v>
      </c>
      <c r="AP35" s="15" t="s">
        <v>2706</v>
      </c>
      <c r="AQ35" s="18">
        <v>6.4848760692949297E-3</v>
      </c>
      <c r="AR35" s="20">
        <f t="shared" si="1"/>
        <v>6.8532145683088998E-4</v>
      </c>
    </row>
    <row r="36" spans="1:44" x14ac:dyDescent="0.3">
      <c r="A36" t="s">
        <v>2727</v>
      </c>
      <c r="B36" t="s">
        <v>2728</v>
      </c>
      <c r="C36" t="s">
        <v>2729</v>
      </c>
      <c r="D36">
        <v>20180705</v>
      </c>
      <c r="E36" t="s">
        <v>56</v>
      </c>
      <c r="F36" t="s">
        <v>57</v>
      </c>
      <c r="G36" t="s">
        <v>58</v>
      </c>
      <c r="H36" t="s">
        <v>59</v>
      </c>
      <c r="I36" t="s">
        <v>60</v>
      </c>
      <c r="J36" t="s">
        <v>61</v>
      </c>
      <c r="K36" t="s">
        <v>62</v>
      </c>
      <c r="L36">
        <v>1863001</v>
      </c>
      <c r="M36">
        <v>328610</v>
      </c>
      <c r="N36">
        <v>45103010</v>
      </c>
      <c r="O36" t="s">
        <v>2725</v>
      </c>
      <c r="Q36" t="s">
        <v>31</v>
      </c>
      <c r="R36" t="s">
        <v>23</v>
      </c>
      <c r="S36" t="s">
        <v>23</v>
      </c>
      <c r="W36" t="s">
        <v>24</v>
      </c>
      <c r="X36">
        <v>71</v>
      </c>
      <c r="Y36">
        <v>1</v>
      </c>
      <c r="Z36">
        <v>66808000</v>
      </c>
      <c r="AA36">
        <v>4743368000</v>
      </c>
      <c r="AB36">
        <v>1</v>
      </c>
      <c r="AC36">
        <v>2.01291995941282</v>
      </c>
      <c r="AF36">
        <v>134479156.648451</v>
      </c>
      <c r="AG36">
        <v>9548020122.04006</v>
      </c>
      <c r="AH36">
        <v>5.6422462736898703E-3</v>
      </c>
      <c r="AM36" s="17">
        <f t="shared" si="2"/>
        <v>5.6422462736898703E-3</v>
      </c>
      <c r="AN36" s="16">
        <f>IF(ISNA(VLOOKUP(M36,'GICS Impact'!B:J,9,FALSE)),N36,VLOOKUP(M36,'GICS Impact'!B:J,9,FALSE))</f>
        <v>45103010</v>
      </c>
      <c r="AO36" s="16" t="b">
        <f>AN36&lt;&gt;N36</f>
        <v>0</v>
      </c>
      <c r="AP36" s="15" t="s">
        <v>2706</v>
      </c>
      <c r="AQ36" s="18">
        <v>6.4416756269200046E-3</v>
      </c>
      <c r="AR36" s="20">
        <f t="shared" si="1"/>
        <v>7.9942935323013432E-4</v>
      </c>
    </row>
    <row r="37" spans="1:44" x14ac:dyDescent="0.3">
      <c r="A37" t="s">
        <v>2727</v>
      </c>
      <c r="B37" t="s">
        <v>2728</v>
      </c>
      <c r="C37" t="s">
        <v>2729</v>
      </c>
      <c r="D37">
        <v>20180705</v>
      </c>
      <c r="E37" t="s">
        <v>109</v>
      </c>
      <c r="F37" t="s">
        <v>110</v>
      </c>
      <c r="G37" t="s">
        <v>111</v>
      </c>
      <c r="H37">
        <v>443573100</v>
      </c>
      <c r="I37" t="s">
        <v>112</v>
      </c>
      <c r="J37" t="s">
        <v>113</v>
      </c>
      <c r="K37" t="s">
        <v>114</v>
      </c>
      <c r="L37">
        <v>2184701</v>
      </c>
      <c r="M37">
        <v>360597</v>
      </c>
      <c r="N37">
        <v>45103010</v>
      </c>
      <c r="O37" t="s">
        <v>2725</v>
      </c>
      <c r="Q37" t="s">
        <v>31</v>
      </c>
      <c r="R37" t="s">
        <v>23</v>
      </c>
      <c r="S37" t="s">
        <v>23</v>
      </c>
      <c r="W37" t="s">
        <v>24</v>
      </c>
      <c r="X37">
        <v>127.2</v>
      </c>
      <c r="Y37">
        <v>1</v>
      </c>
      <c r="Z37">
        <v>38409000</v>
      </c>
      <c r="AA37">
        <v>4885624800</v>
      </c>
      <c r="AB37">
        <v>0.93</v>
      </c>
      <c r="AC37">
        <v>2.0129199594118301</v>
      </c>
      <c r="AF37">
        <v>71902245.730575502</v>
      </c>
      <c r="AG37">
        <v>9145965656.9291992</v>
      </c>
      <c r="AH37">
        <v>5.4046587656413998E-3</v>
      </c>
      <c r="AM37" s="17">
        <f t="shared" si="2"/>
        <v>5.4046587656413998E-3</v>
      </c>
      <c r="AN37" s="16">
        <f>IF(ISNA(VLOOKUP(M37,'GICS Impact'!B:J,9,FALSE)),N37,VLOOKUP(M37,'GICS Impact'!B:J,9,FALSE))</f>
        <v>45103010</v>
      </c>
      <c r="AO37" s="16" t="b">
        <f>AN37&lt;&gt;J37</f>
        <v>1</v>
      </c>
      <c r="AP37" s="15" t="s">
        <v>2706</v>
      </c>
      <c r="AQ37" s="18">
        <v>5.8811064406555065E-3</v>
      </c>
      <c r="AR37" s="20">
        <f t="shared" si="1"/>
        <v>4.7644767501410674E-4</v>
      </c>
    </row>
    <row r="38" spans="1:44" x14ac:dyDescent="0.3">
      <c r="A38" t="s">
        <v>2727</v>
      </c>
      <c r="B38" t="s">
        <v>2728</v>
      </c>
      <c r="C38" t="s">
        <v>2729</v>
      </c>
      <c r="D38">
        <v>20180705</v>
      </c>
      <c r="E38" t="s">
        <v>257</v>
      </c>
      <c r="F38" t="s">
        <v>258</v>
      </c>
      <c r="G38" t="s">
        <v>259</v>
      </c>
      <c r="H38" t="s">
        <v>260</v>
      </c>
      <c r="I38" t="s">
        <v>261</v>
      </c>
      <c r="J38" t="s">
        <v>262</v>
      </c>
      <c r="K38" t="s">
        <v>263</v>
      </c>
      <c r="L38">
        <v>18479701</v>
      </c>
      <c r="M38">
        <v>226874</v>
      </c>
      <c r="N38">
        <v>45103010</v>
      </c>
      <c r="O38" t="s">
        <v>2725</v>
      </c>
      <c r="Q38" t="s">
        <v>21</v>
      </c>
      <c r="R38" t="s">
        <v>23</v>
      </c>
      <c r="S38" t="s">
        <v>23</v>
      </c>
      <c r="W38" t="s">
        <v>24</v>
      </c>
      <c r="X38">
        <v>55.65</v>
      </c>
      <c r="Y38">
        <v>1</v>
      </c>
      <c r="Z38">
        <v>91508000</v>
      </c>
      <c r="AA38">
        <v>5092420200</v>
      </c>
      <c r="AB38">
        <v>0.78</v>
      </c>
      <c r="AC38">
        <v>2.0129199594150702</v>
      </c>
      <c r="AF38">
        <v>143674658.12400001</v>
      </c>
      <c r="AG38">
        <v>7995494724.6006098</v>
      </c>
      <c r="AH38">
        <v>4.7248067913105698E-3</v>
      </c>
      <c r="AM38" s="17">
        <f t="shared" si="2"/>
        <v>4.7248067913105698E-3</v>
      </c>
      <c r="AN38" s="16">
        <f>IF(ISNA(VLOOKUP(M38,'GICS Impact'!B:J,9,FALSE)),N38,VLOOKUP(M38,'GICS Impact'!B:J,9,FALSE))</f>
        <v>45103010</v>
      </c>
      <c r="AO38" s="16" t="b">
        <f>AN38&lt;&gt;N38</f>
        <v>0</v>
      </c>
      <c r="AP38" s="15" t="s">
        <v>2706</v>
      </c>
      <c r="AQ38" s="18">
        <v>4.4584122468995947E-3</v>
      </c>
      <c r="AR38" s="20">
        <f t="shared" si="1"/>
        <v>2.6639454441097516E-4</v>
      </c>
    </row>
    <row r="39" spans="1:44" x14ac:dyDescent="0.3">
      <c r="A39" t="s">
        <v>2727</v>
      </c>
      <c r="B39" t="s">
        <v>2728</v>
      </c>
      <c r="C39" t="s">
        <v>2729</v>
      </c>
      <c r="D39">
        <v>20180705</v>
      </c>
      <c r="E39" t="s">
        <v>406</v>
      </c>
      <c r="F39" t="s">
        <v>407</v>
      </c>
      <c r="G39" t="s">
        <v>408</v>
      </c>
      <c r="H39" t="s">
        <v>409</v>
      </c>
      <c r="I39" t="s">
        <v>410</v>
      </c>
      <c r="J39">
        <v>2402121</v>
      </c>
      <c r="K39" t="s">
        <v>411</v>
      </c>
      <c r="L39">
        <v>6168501</v>
      </c>
      <c r="M39">
        <v>16072</v>
      </c>
      <c r="N39">
        <v>45103010</v>
      </c>
      <c r="O39" t="s">
        <v>2725</v>
      </c>
      <c r="Q39" t="s">
        <v>21</v>
      </c>
      <c r="R39" t="s">
        <v>23</v>
      </c>
      <c r="S39" t="s">
        <v>23</v>
      </c>
      <c r="W39" t="s">
        <v>24</v>
      </c>
      <c r="X39">
        <v>14.08</v>
      </c>
      <c r="Y39">
        <v>1</v>
      </c>
      <c r="Z39">
        <v>295432000</v>
      </c>
      <c r="AA39">
        <v>4159682560</v>
      </c>
      <c r="AB39">
        <v>0.92</v>
      </c>
      <c r="AC39">
        <v>2.0129199594107501</v>
      </c>
      <c r="AF39">
        <v>547106491.89274502</v>
      </c>
      <c r="AG39">
        <v>7703259405.8498602</v>
      </c>
      <c r="AH39">
        <v>4.5521151110264101E-3</v>
      </c>
      <c r="AM39" s="17">
        <f t="shared" si="2"/>
        <v>4.5521151110264101E-3</v>
      </c>
      <c r="AN39" s="16">
        <f>IF(ISNA(VLOOKUP(M39,'GICS Impact'!B:J,9,FALSE)),N39,VLOOKUP(M39,'GICS Impact'!B:J,9,FALSE))</f>
        <v>45103010</v>
      </c>
      <c r="AO39" s="16" t="b">
        <f>AN39&lt;&gt;J39</f>
        <v>1</v>
      </c>
      <c r="AP39" s="15" t="s">
        <v>2706</v>
      </c>
      <c r="AQ39" s="18">
        <v>4.9093798770792193E-3</v>
      </c>
      <c r="AR39" s="20">
        <f t="shared" si="1"/>
        <v>3.5726476605280923E-4</v>
      </c>
    </row>
    <row r="40" spans="1:44" x14ac:dyDescent="0.3">
      <c r="A40" t="s">
        <v>2727</v>
      </c>
      <c r="B40" t="s">
        <v>2728</v>
      </c>
      <c r="C40" t="s">
        <v>2729</v>
      </c>
      <c r="D40">
        <v>20180705</v>
      </c>
      <c r="E40" t="s">
        <v>266</v>
      </c>
      <c r="F40" t="s">
        <v>267</v>
      </c>
      <c r="G40" t="s">
        <v>268</v>
      </c>
      <c r="H40" t="s">
        <v>269</v>
      </c>
      <c r="I40" t="s">
        <v>270</v>
      </c>
      <c r="J40" t="s">
        <v>271</v>
      </c>
      <c r="K40" t="s">
        <v>272</v>
      </c>
      <c r="L40">
        <v>18695501</v>
      </c>
      <c r="M40">
        <v>276928</v>
      </c>
      <c r="N40">
        <v>45103010</v>
      </c>
      <c r="O40" t="s">
        <v>2725</v>
      </c>
      <c r="Q40" t="s">
        <v>31</v>
      </c>
      <c r="R40" t="s">
        <v>23</v>
      </c>
      <c r="S40" t="s">
        <v>23</v>
      </c>
      <c r="W40" t="s">
        <v>24</v>
      </c>
      <c r="X40">
        <v>104.51</v>
      </c>
      <c r="Y40">
        <v>1</v>
      </c>
      <c r="Z40">
        <v>34347000</v>
      </c>
      <c r="AA40">
        <v>3589604970</v>
      </c>
      <c r="AB40">
        <v>1</v>
      </c>
      <c r="AC40">
        <v>2.0129199594154801</v>
      </c>
      <c r="AF40">
        <v>69137761.846043393</v>
      </c>
      <c r="AG40">
        <v>7225587490.5299997</v>
      </c>
      <c r="AH40">
        <v>4.2698427079720398E-3</v>
      </c>
      <c r="AM40" s="17">
        <f t="shared" si="2"/>
        <v>4.2698427079720398E-3</v>
      </c>
      <c r="AN40" s="16">
        <f>IF(ISNA(VLOOKUP(M40,'GICS Impact'!B:J,9,FALSE)),N40,VLOOKUP(M40,'GICS Impact'!B:J,9,FALSE))</f>
        <v>45103010</v>
      </c>
      <c r="AO40" s="16" t="b">
        <f>AN40&lt;&gt;J40</f>
        <v>1</v>
      </c>
      <c r="AP40" s="15" t="s">
        <v>2706</v>
      </c>
      <c r="AQ40" s="18">
        <v>4.7962534249807167E-3</v>
      </c>
      <c r="AR40" s="20">
        <f t="shared" si="1"/>
        <v>5.2641071700867698E-4</v>
      </c>
    </row>
    <row r="41" spans="1:44" x14ac:dyDescent="0.3">
      <c r="A41" t="s">
        <v>2727</v>
      </c>
      <c r="B41" t="s">
        <v>2728</v>
      </c>
      <c r="C41" t="s">
        <v>2729</v>
      </c>
      <c r="D41">
        <v>20180705</v>
      </c>
      <c r="E41" t="s">
        <v>442</v>
      </c>
      <c r="F41" t="s">
        <v>443</v>
      </c>
      <c r="G41" t="s">
        <v>444</v>
      </c>
      <c r="H41">
        <v>562750109</v>
      </c>
      <c r="I41" t="s">
        <v>445</v>
      </c>
      <c r="J41">
        <v>2239471</v>
      </c>
      <c r="K41" t="s">
        <v>446</v>
      </c>
      <c r="L41">
        <v>10982601</v>
      </c>
      <c r="M41">
        <v>25536</v>
      </c>
      <c r="N41">
        <v>45103010</v>
      </c>
      <c r="O41" t="s">
        <v>2725</v>
      </c>
      <c r="Q41" t="s">
        <v>21</v>
      </c>
      <c r="R41" t="s">
        <v>23</v>
      </c>
      <c r="S41" t="s">
        <v>23</v>
      </c>
      <c r="W41" t="s">
        <v>24</v>
      </c>
      <c r="X41">
        <v>47.71</v>
      </c>
      <c r="Y41">
        <v>1</v>
      </c>
      <c r="Z41">
        <v>66820000</v>
      </c>
      <c r="AA41">
        <v>3187982200</v>
      </c>
      <c r="AB41">
        <v>1</v>
      </c>
      <c r="AC41">
        <v>2.0129199594140799</v>
      </c>
      <c r="AF41">
        <v>134503311.68804801</v>
      </c>
      <c r="AG41">
        <v>6417153000.6367998</v>
      </c>
      <c r="AH41">
        <v>3.79211157315875E-3</v>
      </c>
      <c r="AM41" s="17">
        <f t="shared" si="2"/>
        <v>3.79211157315875E-3</v>
      </c>
      <c r="AN41" s="16">
        <f>IF(ISNA(VLOOKUP(M41,'GICS Impact'!B:J,9,FALSE)),N41,VLOOKUP(M41,'GICS Impact'!B:J,9,FALSE))</f>
        <v>45103010</v>
      </c>
      <c r="AO41" s="16" t="b">
        <f>AN41&lt;&gt;J41</f>
        <v>1</v>
      </c>
      <c r="AP41" s="15" t="s">
        <v>2706</v>
      </c>
      <c r="AQ41" s="18">
        <v>3.8544116235771637E-3</v>
      </c>
      <c r="AR41" s="20">
        <f t="shared" si="1"/>
        <v>6.2300050418413744E-5</v>
      </c>
    </row>
    <row r="42" spans="1:44" x14ac:dyDescent="0.3">
      <c r="A42" t="s">
        <v>2727</v>
      </c>
      <c r="B42" t="s">
        <v>2728</v>
      </c>
      <c r="C42" t="s">
        <v>2729</v>
      </c>
      <c r="D42">
        <v>20180705</v>
      </c>
      <c r="E42" t="s">
        <v>401</v>
      </c>
      <c r="F42" t="s">
        <v>402</v>
      </c>
      <c r="G42" t="s">
        <v>403</v>
      </c>
      <c r="H42">
        <v>4498101</v>
      </c>
      <c r="I42" t="s">
        <v>404</v>
      </c>
      <c r="J42">
        <v>2889155</v>
      </c>
      <c r="K42" t="s">
        <v>405</v>
      </c>
      <c r="L42">
        <v>3156401</v>
      </c>
      <c r="M42">
        <v>16030</v>
      </c>
      <c r="N42">
        <v>45103010</v>
      </c>
      <c r="O42" t="s">
        <v>2725</v>
      </c>
      <c r="Q42" t="s">
        <v>21</v>
      </c>
      <c r="R42" t="s">
        <v>23</v>
      </c>
      <c r="S42" t="s">
        <v>23</v>
      </c>
      <c r="W42" t="s">
        <v>24</v>
      </c>
      <c r="X42">
        <v>25.15</v>
      </c>
      <c r="Y42">
        <v>1</v>
      </c>
      <c r="Z42">
        <v>116425000</v>
      </c>
      <c r="AA42">
        <v>2928088750</v>
      </c>
      <c r="AB42">
        <v>1</v>
      </c>
      <c r="AC42">
        <v>2.0129199594078999</v>
      </c>
      <c r="AF42">
        <v>234354206.274064</v>
      </c>
      <c r="AG42">
        <v>5894008287.7927198</v>
      </c>
      <c r="AH42">
        <v>3.4829677643987002E-3</v>
      </c>
      <c r="AM42" s="17">
        <f t="shared" si="2"/>
        <v>3.4829677643987002E-3</v>
      </c>
      <c r="AN42" s="16">
        <f>IF(ISNA(VLOOKUP(M42,'GICS Impact'!B:J,9,FALSE)),N42,VLOOKUP(M42,'GICS Impact'!B:J,9,FALSE))</f>
        <v>45103010</v>
      </c>
      <c r="AO42" s="16" t="b">
        <f>AN42&lt;&gt;J42</f>
        <v>1</v>
      </c>
      <c r="AP42" s="15" t="s">
        <v>2706</v>
      </c>
      <c r="AQ42" s="18">
        <v>3.7807588614473019E-3</v>
      </c>
      <c r="AR42" s="20">
        <f t="shared" si="1"/>
        <v>2.9779109704860173E-4</v>
      </c>
    </row>
    <row r="43" spans="1:44" x14ac:dyDescent="0.3">
      <c r="A43" t="s">
        <v>2727</v>
      </c>
      <c r="B43" t="s">
        <v>2728</v>
      </c>
      <c r="C43" t="s">
        <v>2729</v>
      </c>
      <c r="D43">
        <v>20180705</v>
      </c>
      <c r="E43" t="s">
        <v>210</v>
      </c>
      <c r="F43" t="s">
        <v>211</v>
      </c>
      <c r="G43" t="s">
        <v>212</v>
      </c>
      <c r="H43">
        <v>204166102</v>
      </c>
      <c r="I43" t="s">
        <v>213</v>
      </c>
      <c r="J43" t="s">
        <v>214</v>
      </c>
      <c r="K43" t="s">
        <v>215</v>
      </c>
      <c r="L43">
        <v>17407701</v>
      </c>
      <c r="M43">
        <v>43987</v>
      </c>
      <c r="N43">
        <v>45103020</v>
      </c>
      <c r="O43" t="s">
        <v>2725</v>
      </c>
      <c r="Q43" t="s">
        <v>21</v>
      </c>
      <c r="R43" t="s">
        <v>23</v>
      </c>
      <c r="S43" t="s">
        <v>23</v>
      </c>
      <c r="W43" t="s">
        <v>24</v>
      </c>
      <c r="X43">
        <v>67.55</v>
      </c>
      <c r="Y43">
        <v>1</v>
      </c>
      <c r="Z43">
        <v>45482000</v>
      </c>
      <c r="AA43">
        <v>3072309100</v>
      </c>
      <c r="AB43">
        <v>0.93</v>
      </c>
      <c r="AC43">
        <v>2.0129199594138298</v>
      </c>
      <c r="AF43">
        <v>85143011.802475601</v>
      </c>
      <c r="AG43">
        <v>5751410447.2572203</v>
      </c>
      <c r="AH43">
        <v>3.39870190361146E-3</v>
      </c>
      <c r="AM43" s="17">
        <f t="shared" si="2"/>
        <v>3.39870190361146E-3</v>
      </c>
      <c r="AN43" s="16">
        <f>IF(ISNA(VLOOKUP(M43,'GICS Impact'!B:J,9,FALSE)),N43,VLOOKUP(M43,'GICS Impact'!B:J,9,FALSE))</f>
        <v>45103020</v>
      </c>
      <c r="AO43" s="16" t="b">
        <f>AN43&lt;&gt;J43</f>
        <v>1</v>
      </c>
      <c r="AP43" s="15" t="s">
        <v>2706</v>
      </c>
      <c r="AQ43" s="18">
        <v>3.8668122004318901E-3</v>
      </c>
      <c r="AR43" s="20">
        <f t="shared" si="1"/>
        <v>4.6811029682043009E-4</v>
      </c>
    </row>
    <row r="44" spans="1:44" x14ac:dyDescent="0.3">
      <c r="A44" t="s">
        <v>2727</v>
      </c>
      <c r="B44" t="s">
        <v>2728</v>
      </c>
      <c r="C44" t="s">
        <v>2729</v>
      </c>
      <c r="D44">
        <v>20180705</v>
      </c>
      <c r="E44" t="s">
        <v>249</v>
      </c>
      <c r="F44" t="s">
        <v>250</v>
      </c>
      <c r="G44" t="s">
        <v>251</v>
      </c>
      <c r="H44" t="s">
        <v>252</v>
      </c>
      <c r="I44" t="s">
        <v>253</v>
      </c>
      <c r="J44">
        <v>2849193</v>
      </c>
      <c r="K44" t="s">
        <v>254</v>
      </c>
      <c r="L44">
        <v>14724201</v>
      </c>
      <c r="M44">
        <v>226249</v>
      </c>
      <c r="N44">
        <v>45103010</v>
      </c>
      <c r="O44" t="s">
        <v>2725</v>
      </c>
      <c r="Q44" t="s">
        <v>21</v>
      </c>
      <c r="R44" t="s">
        <v>23</v>
      </c>
      <c r="S44" t="s">
        <v>23</v>
      </c>
      <c r="W44" t="s">
        <v>24</v>
      </c>
      <c r="X44">
        <v>44.55</v>
      </c>
      <c r="Y44">
        <v>1</v>
      </c>
      <c r="Z44">
        <v>64012000</v>
      </c>
      <c r="AA44">
        <v>2851734600</v>
      </c>
      <c r="AB44">
        <v>1</v>
      </c>
      <c r="AC44">
        <v>2.01291995941834</v>
      </c>
      <c r="AF44">
        <v>128851032.442286</v>
      </c>
      <c r="AG44">
        <v>5740313495.3038702</v>
      </c>
      <c r="AH44">
        <v>3.3921443414145001E-3</v>
      </c>
      <c r="AM44" s="17">
        <f t="shared" si="2"/>
        <v>3.3921443414145001E-3</v>
      </c>
      <c r="AN44" s="16">
        <f>IF(ISNA(VLOOKUP(M44,'GICS Impact'!B:J,9,FALSE)),N44,VLOOKUP(M44,'GICS Impact'!B:J,9,FALSE))</f>
        <v>45103010</v>
      </c>
      <c r="AO44" s="16" t="b">
        <f>AN44&lt;&gt;N44</f>
        <v>0</v>
      </c>
      <c r="AP44" s="15" t="s">
        <v>2706</v>
      </c>
      <c r="AQ44" s="18">
        <v>3.6641545658680557E-3</v>
      </c>
      <c r="AR44" s="20">
        <f t="shared" si="1"/>
        <v>2.7201022445355562E-4</v>
      </c>
    </row>
    <row r="45" spans="1:44" x14ac:dyDescent="0.3">
      <c r="A45" t="s">
        <v>2727</v>
      </c>
      <c r="B45" t="s">
        <v>2728</v>
      </c>
      <c r="C45" t="s">
        <v>2729</v>
      </c>
      <c r="D45">
        <v>20180705</v>
      </c>
      <c r="E45" t="s">
        <v>49</v>
      </c>
      <c r="F45" t="s">
        <v>50</v>
      </c>
      <c r="G45" t="s">
        <v>51</v>
      </c>
      <c r="H45" t="s">
        <v>52</v>
      </c>
      <c r="I45" t="s">
        <v>53</v>
      </c>
      <c r="J45" t="s">
        <v>54</v>
      </c>
      <c r="K45" t="s">
        <v>55</v>
      </c>
      <c r="L45">
        <v>1848701</v>
      </c>
      <c r="M45">
        <v>328579</v>
      </c>
      <c r="N45">
        <v>45103020</v>
      </c>
      <c r="O45" t="s">
        <v>2725</v>
      </c>
      <c r="Q45" t="s">
        <v>21</v>
      </c>
      <c r="R45" t="s">
        <v>23</v>
      </c>
      <c r="S45" t="s">
        <v>23</v>
      </c>
      <c r="W45" t="s">
        <v>24</v>
      </c>
      <c r="X45">
        <v>15.6</v>
      </c>
      <c r="Y45">
        <v>1</v>
      </c>
      <c r="Z45">
        <v>191929000</v>
      </c>
      <c r="AA45">
        <v>2994092400</v>
      </c>
      <c r="AB45">
        <v>0.95</v>
      </c>
      <c r="AC45">
        <v>2.0129199594121201</v>
      </c>
      <c r="AF45">
        <v>367020829.14550799</v>
      </c>
      <c r="AG45">
        <v>5725524934.6699305</v>
      </c>
      <c r="AH45">
        <v>3.3834052834670302E-3</v>
      </c>
      <c r="AM45" s="17">
        <f t="shared" si="2"/>
        <v>3.3834052834670302E-3</v>
      </c>
      <c r="AN45" s="16">
        <f>IF(ISNA(VLOOKUP(M45,'GICS Impact'!B:J,9,FALSE)),N45,VLOOKUP(M45,'GICS Impact'!B:J,9,FALSE))</f>
        <v>45103020</v>
      </c>
      <c r="AO45" s="16" t="b">
        <f>AN45&lt;&gt;J45</f>
        <v>1</v>
      </c>
      <c r="AP45" s="15" t="s">
        <v>2706</v>
      </c>
      <c r="AQ45" s="18">
        <v>4.0350166375509953E-3</v>
      </c>
      <c r="AR45" s="20">
        <f t="shared" si="1"/>
        <v>6.5161135408396513E-4</v>
      </c>
    </row>
    <row r="46" spans="1:44" x14ac:dyDescent="0.3">
      <c r="A46" t="s">
        <v>2727</v>
      </c>
      <c r="B46" t="s">
        <v>2728</v>
      </c>
      <c r="C46" t="s">
        <v>2729</v>
      </c>
      <c r="D46">
        <v>20180705</v>
      </c>
      <c r="E46" t="s">
        <v>481</v>
      </c>
      <c r="F46" t="s">
        <v>482</v>
      </c>
      <c r="G46" t="s">
        <v>483</v>
      </c>
      <c r="H46" t="s">
        <v>484</v>
      </c>
      <c r="I46" t="s">
        <v>485</v>
      </c>
      <c r="J46" t="s">
        <v>486</v>
      </c>
      <c r="K46" t="s">
        <v>487</v>
      </c>
      <c r="L46">
        <v>1174501</v>
      </c>
      <c r="M46">
        <v>307578</v>
      </c>
      <c r="N46">
        <v>45103020</v>
      </c>
      <c r="O46" t="s">
        <v>2725</v>
      </c>
      <c r="Q46" t="s">
        <v>21</v>
      </c>
      <c r="R46" t="s">
        <v>23</v>
      </c>
      <c r="S46" t="s">
        <v>23</v>
      </c>
      <c r="W46" t="s">
        <v>24</v>
      </c>
      <c r="X46">
        <v>86.5</v>
      </c>
      <c r="Y46">
        <v>1</v>
      </c>
      <c r="Z46">
        <v>38979000</v>
      </c>
      <c r="AA46">
        <v>3371683500</v>
      </c>
      <c r="AB46">
        <v>0.84</v>
      </c>
      <c r="AC46">
        <v>2.01291995942058</v>
      </c>
      <c r="AF46">
        <v>65907749.962534003</v>
      </c>
      <c r="AG46">
        <v>5701020371.7591896</v>
      </c>
      <c r="AH46">
        <v>3.3689247129399099E-3</v>
      </c>
      <c r="AM46" s="17">
        <f t="shared" si="2"/>
        <v>3.3689247129399099E-3</v>
      </c>
      <c r="AN46" s="16">
        <f>IF(ISNA(VLOOKUP(M46,'GICS Impact'!B:J,9,FALSE)),N46,VLOOKUP(M46,'GICS Impact'!B:J,9,FALSE))</f>
        <v>45103020</v>
      </c>
      <c r="AO46" s="16" t="b">
        <f>AN46&lt;&gt;N46</f>
        <v>0</v>
      </c>
      <c r="AP46" s="15" t="s">
        <v>2706</v>
      </c>
      <c r="AQ46" s="18">
        <v>3.3782902335242017E-3</v>
      </c>
      <c r="AR46" s="20">
        <f t="shared" si="1"/>
        <v>9.3655205842917144E-6</v>
      </c>
    </row>
    <row r="47" spans="1:44" x14ac:dyDescent="0.3">
      <c r="A47" t="s">
        <v>2727</v>
      </c>
      <c r="B47" t="s">
        <v>2728</v>
      </c>
      <c r="C47" t="s">
        <v>2729</v>
      </c>
      <c r="D47">
        <v>20180705</v>
      </c>
      <c r="E47" t="s">
        <v>185</v>
      </c>
      <c r="F47" t="s">
        <v>186</v>
      </c>
      <c r="G47" t="s">
        <v>187</v>
      </c>
      <c r="H47" t="s">
        <v>188</v>
      </c>
      <c r="I47" t="s">
        <v>189</v>
      </c>
      <c r="J47" t="s">
        <v>190</v>
      </c>
      <c r="K47" t="s">
        <v>191</v>
      </c>
      <c r="L47">
        <v>3285501</v>
      </c>
      <c r="M47">
        <v>807063</v>
      </c>
      <c r="N47">
        <v>45103010</v>
      </c>
      <c r="O47" t="s">
        <v>2725</v>
      </c>
      <c r="Q47" t="s">
        <v>31</v>
      </c>
      <c r="R47" t="s">
        <v>23</v>
      </c>
      <c r="S47" t="s">
        <v>23</v>
      </c>
      <c r="W47" t="s">
        <v>24</v>
      </c>
      <c r="X47">
        <v>20.11</v>
      </c>
      <c r="Y47">
        <v>1</v>
      </c>
      <c r="Z47">
        <v>109797000</v>
      </c>
      <c r="AA47">
        <v>2208017670</v>
      </c>
      <c r="AB47">
        <v>0.95</v>
      </c>
      <c r="AC47">
        <v>2.01291995941413</v>
      </c>
      <c r="AF47">
        <v>209961944.14460301</v>
      </c>
      <c r="AG47">
        <v>4222334696.7479701</v>
      </c>
      <c r="AH47">
        <v>2.4951196064202999E-3</v>
      </c>
      <c r="AM47" s="17">
        <f t="shared" si="2"/>
        <v>2.4951196064202999E-3</v>
      </c>
      <c r="AN47" s="16">
        <f>IF(ISNA(VLOOKUP(M47,'GICS Impact'!B:J,9,FALSE)),N47,VLOOKUP(M47,'GICS Impact'!B:J,9,FALSE))</f>
        <v>45103010</v>
      </c>
      <c r="AO47" s="16" t="b">
        <f>AN47&lt;&gt;J47</f>
        <v>1</v>
      </c>
      <c r="AP47" s="15" t="s">
        <v>2706</v>
      </c>
      <c r="AQ47" s="18">
        <v>2.8125396672742087E-3</v>
      </c>
      <c r="AR47" s="20">
        <f t="shared" si="1"/>
        <v>3.1742006085390883E-4</v>
      </c>
    </row>
    <row r="48" spans="1:44" x14ac:dyDescent="0.3">
      <c r="A48" t="s">
        <v>2727</v>
      </c>
      <c r="B48" t="s">
        <v>2728</v>
      </c>
      <c r="C48" t="s">
        <v>2729</v>
      </c>
      <c r="D48">
        <v>20180705</v>
      </c>
      <c r="E48" t="s">
        <v>425</v>
      </c>
      <c r="F48" t="s">
        <v>426</v>
      </c>
      <c r="G48" t="s">
        <v>427</v>
      </c>
      <c r="H48">
        <v>705573103</v>
      </c>
      <c r="I48" t="s">
        <v>428</v>
      </c>
      <c r="J48">
        <v>2675860</v>
      </c>
      <c r="K48" t="s">
        <v>429</v>
      </c>
      <c r="L48">
        <v>6329001</v>
      </c>
      <c r="M48">
        <v>20490</v>
      </c>
      <c r="N48">
        <v>45103010</v>
      </c>
      <c r="O48" t="s">
        <v>2725</v>
      </c>
      <c r="Q48" t="s">
        <v>21</v>
      </c>
      <c r="R48" t="s">
        <v>23</v>
      </c>
      <c r="S48" t="s">
        <v>23</v>
      </c>
      <c r="W48" t="s">
        <v>24</v>
      </c>
      <c r="X48">
        <v>55.2</v>
      </c>
      <c r="Y48">
        <v>1</v>
      </c>
      <c r="Z48">
        <v>78576000</v>
      </c>
      <c r="AA48">
        <v>4337395200</v>
      </c>
      <c r="AB48">
        <v>0.47</v>
      </c>
      <c r="AC48">
        <v>2.0129199594159601</v>
      </c>
      <c r="AF48">
        <v>74338583.403602093</v>
      </c>
      <c r="AG48">
        <v>4103489803.87884</v>
      </c>
      <c r="AH48">
        <v>2.4248901614288602E-3</v>
      </c>
      <c r="AM48" s="17">
        <f t="shared" si="2"/>
        <v>2.4248901614288602E-3</v>
      </c>
      <c r="AN48" s="16">
        <f>IF(ISNA(VLOOKUP(M48,'GICS Impact'!B:J,9,FALSE)),N48,VLOOKUP(M48,'GICS Impact'!B:J,9,FALSE))</f>
        <v>45103010</v>
      </c>
      <c r="AO48" s="16" t="b">
        <f>AN48&lt;&gt;N48</f>
        <v>0</v>
      </c>
      <c r="AP48" s="15" t="s">
        <v>2706</v>
      </c>
      <c r="AQ48" s="18">
        <v>3.0545881226139225E-3</v>
      </c>
      <c r="AR48" s="20">
        <f t="shared" si="1"/>
        <v>6.2969796118506234E-4</v>
      </c>
    </row>
    <row r="49" spans="1:44" x14ac:dyDescent="0.3">
      <c r="A49" t="s">
        <v>2727</v>
      </c>
      <c r="B49" t="s">
        <v>2728</v>
      </c>
      <c r="C49" t="s">
        <v>2729</v>
      </c>
      <c r="D49">
        <v>20180705</v>
      </c>
      <c r="E49" t="s">
        <v>488</v>
      </c>
      <c r="F49" t="s">
        <v>489</v>
      </c>
      <c r="G49" t="s">
        <v>490</v>
      </c>
      <c r="H49">
        <v>282914100</v>
      </c>
      <c r="I49" t="s">
        <v>491</v>
      </c>
      <c r="J49">
        <v>2037170</v>
      </c>
      <c r="K49" t="s">
        <v>492</v>
      </c>
      <c r="L49">
        <v>6502101</v>
      </c>
      <c r="M49">
        <v>35768</v>
      </c>
      <c r="N49">
        <v>45103010</v>
      </c>
      <c r="O49" t="s">
        <v>2725</v>
      </c>
      <c r="Q49" t="s">
        <v>31</v>
      </c>
      <c r="R49" t="s">
        <v>23</v>
      </c>
      <c r="S49" t="s">
        <v>23</v>
      </c>
      <c r="W49" t="s">
        <v>24</v>
      </c>
      <c r="X49">
        <v>20.65</v>
      </c>
      <c r="Y49">
        <v>1</v>
      </c>
      <c r="Z49">
        <v>93005000</v>
      </c>
      <c r="AA49">
        <v>1920553250</v>
      </c>
      <c r="AB49">
        <v>1</v>
      </c>
      <c r="AC49">
        <v>2.0129199594110498</v>
      </c>
      <c r="AF49">
        <v>187211620.82502401</v>
      </c>
      <c r="AG49">
        <v>3865919970.0367599</v>
      </c>
      <c r="AH49">
        <v>2.2845021550564801E-3</v>
      </c>
      <c r="AM49" s="17">
        <f t="shared" si="2"/>
        <v>2.2845021550564801E-3</v>
      </c>
      <c r="AN49" s="16">
        <f>IF(ISNA(VLOOKUP(M49,'GICS Impact'!B:J,9,FALSE)),N49,VLOOKUP(M49,'GICS Impact'!B:J,9,FALSE))</f>
        <v>45103010</v>
      </c>
      <c r="AO49" s="16" t="b">
        <f>AN49&lt;&gt;J49</f>
        <v>1</v>
      </c>
      <c r="AP49" s="15" t="s">
        <v>2706</v>
      </c>
      <c r="AQ49" s="18">
        <v>2.1875165527327385E-3</v>
      </c>
      <c r="AR49" s="20">
        <f t="shared" si="1"/>
        <v>9.6985602323741617E-5</v>
      </c>
    </row>
    <row r="50" spans="1:44" x14ac:dyDescent="0.3">
      <c r="A50" t="s">
        <v>2727</v>
      </c>
      <c r="B50" t="s">
        <v>2728</v>
      </c>
      <c r="C50" t="s">
        <v>2729</v>
      </c>
      <c r="D50">
        <v>20180705</v>
      </c>
      <c r="E50" t="s">
        <v>465</v>
      </c>
      <c r="F50" t="s">
        <v>466</v>
      </c>
      <c r="G50" t="s">
        <v>467</v>
      </c>
      <c r="H50">
        <v>101388106</v>
      </c>
      <c r="I50" t="s">
        <v>468</v>
      </c>
      <c r="J50">
        <v>2389558</v>
      </c>
      <c r="K50" t="s">
        <v>469</v>
      </c>
      <c r="L50">
        <v>11822301</v>
      </c>
      <c r="M50">
        <v>27510</v>
      </c>
      <c r="N50">
        <v>45103010</v>
      </c>
      <c r="O50" t="s">
        <v>2725</v>
      </c>
      <c r="Q50" t="s">
        <v>21</v>
      </c>
      <c r="R50" t="s">
        <v>23</v>
      </c>
      <c r="S50" t="s">
        <v>23</v>
      </c>
      <c r="W50" t="s">
        <v>24</v>
      </c>
      <c r="X50">
        <v>53.4</v>
      </c>
      <c r="Y50">
        <v>1</v>
      </c>
      <c r="Z50">
        <v>35021000</v>
      </c>
      <c r="AA50">
        <v>1870121400</v>
      </c>
      <c r="AB50">
        <v>1</v>
      </c>
      <c r="AC50">
        <v>2.0129199594183702</v>
      </c>
      <c r="AF50">
        <v>70494469.898790702</v>
      </c>
      <c r="AG50">
        <v>3764404692.5954199</v>
      </c>
      <c r="AH50">
        <v>2.2245133627681402E-3</v>
      </c>
      <c r="AM50" s="17">
        <f t="shared" si="2"/>
        <v>2.2245133627681402E-3</v>
      </c>
      <c r="AN50" s="16">
        <f>IF(ISNA(VLOOKUP(M50,'GICS Impact'!B:J,9,FALSE)),N50,VLOOKUP(M50,'GICS Impact'!B:J,9,FALSE))</f>
        <v>45103010</v>
      </c>
      <c r="AO50" s="16" t="b">
        <f>AN50&lt;&gt;J50</f>
        <v>1</v>
      </c>
      <c r="AP50" s="15" t="s">
        <v>2706</v>
      </c>
      <c r="AQ50" s="18">
        <v>2.2399412532338294E-3</v>
      </c>
      <c r="AR50" s="20">
        <f t="shared" si="1"/>
        <v>1.5427890465689181E-5</v>
      </c>
    </row>
    <row r="51" spans="1:44" x14ac:dyDescent="0.3">
      <c r="A51" t="s">
        <v>2727</v>
      </c>
      <c r="B51" t="s">
        <v>2728</v>
      </c>
      <c r="C51" t="s">
        <v>2729</v>
      </c>
      <c r="D51">
        <v>20180705</v>
      </c>
      <c r="E51" t="s">
        <v>368</v>
      </c>
      <c r="F51" t="s">
        <v>369</v>
      </c>
      <c r="G51" t="s">
        <v>370</v>
      </c>
      <c r="H51">
        <v>743312100</v>
      </c>
      <c r="I51" t="s">
        <v>371</v>
      </c>
      <c r="J51">
        <v>2705198</v>
      </c>
      <c r="K51" t="s">
        <v>372</v>
      </c>
      <c r="L51">
        <v>2435201</v>
      </c>
      <c r="M51">
        <v>7540</v>
      </c>
      <c r="N51">
        <v>45103020</v>
      </c>
      <c r="O51" t="s">
        <v>2725</v>
      </c>
      <c r="Q51" t="s">
        <v>21</v>
      </c>
      <c r="R51" t="s">
        <v>23</v>
      </c>
      <c r="S51" t="s">
        <v>23</v>
      </c>
      <c r="W51" t="s">
        <v>24</v>
      </c>
      <c r="X51">
        <v>38.36</v>
      </c>
      <c r="Y51">
        <v>1</v>
      </c>
      <c r="Z51">
        <v>45462000</v>
      </c>
      <c r="AA51">
        <v>1743922320</v>
      </c>
      <c r="AB51">
        <v>1</v>
      </c>
      <c r="AC51">
        <v>2.01291995941222</v>
      </c>
      <c r="AF51">
        <v>91511367.194798306</v>
      </c>
      <c r="AG51">
        <v>3510376045.5924602</v>
      </c>
      <c r="AH51">
        <v>2.0743992900448898E-3</v>
      </c>
      <c r="AM51" s="17">
        <f t="shared" si="2"/>
        <v>2.0743992900448898E-3</v>
      </c>
      <c r="AN51" s="16">
        <f>IF(ISNA(VLOOKUP(M51,'GICS Impact'!B:J,9,FALSE)),N51,VLOOKUP(M51,'GICS Impact'!B:J,9,FALSE))</f>
        <v>45103020</v>
      </c>
      <c r="AO51" s="16" t="b">
        <f>AN51&lt;&gt;N51</f>
        <v>0</v>
      </c>
      <c r="AP51" s="15" t="s">
        <v>2706</v>
      </c>
      <c r="AQ51" s="18">
        <v>2.2809450101210398E-3</v>
      </c>
      <c r="AR51" s="20">
        <f t="shared" si="1"/>
        <v>2.0654572007615E-4</v>
      </c>
    </row>
    <row r="52" spans="1:44" x14ac:dyDescent="0.3">
      <c r="A52" t="s">
        <v>2727</v>
      </c>
      <c r="B52" t="s">
        <v>2728</v>
      </c>
      <c r="C52" t="s">
        <v>2729</v>
      </c>
      <c r="D52">
        <v>20180705</v>
      </c>
      <c r="E52" t="s">
        <v>430</v>
      </c>
      <c r="F52" t="s">
        <v>431</v>
      </c>
      <c r="G52" t="s">
        <v>432</v>
      </c>
      <c r="H52">
        <v>278715206</v>
      </c>
      <c r="I52" t="s">
        <v>433</v>
      </c>
      <c r="J52">
        <v>2008400</v>
      </c>
      <c r="K52" t="s">
        <v>434</v>
      </c>
      <c r="L52">
        <v>1348001</v>
      </c>
      <c r="M52">
        <v>22737</v>
      </c>
      <c r="N52">
        <v>45103010</v>
      </c>
      <c r="O52" t="s">
        <v>2725</v>
      </c>
      <c r="Q52" t="s">
        <v>21</v>
      </c>
      <c r="R52" t="s">
        <v>23</v>
      </c>
      <c r="S52" t="s">
        <v>23</v>
      </c>
      <c r="W52" t="s">
        <v>24</v>
      </c>
      <c r="X52">
        <v>78.400000000000006</v>
      </c>
      <c r="Y52">
        <v>1</v>
      </c>
      <c r="Z52">
        <v>31468000</v>
      </c>
      <c r="AA52">
        <v>2467091200</v>
      </c>
      <c r="AB52">
        <v>0.7</v>
      </c>
      <c r="AC52">
        <v>2.0129199594033</v>
      </c>
      <c r="AF52">
        <v>44339795.697752103</v>
      </c>
      <c r="AG52">
        <v>3476239982.7037601</v>
      </c>
      <c r="AH52">
        <v>2.0542271421890601E-3</v>
      </c>
      <c r="AM52" s="17">
        <f t="shared" si="2"/>
        <v>2.0542271421890601E-3</v>
      </c>
      <c r="AN52" s="16">
        <f>IF(ISNA(VLOOKUP(M52,'GICS Impact'!B:J,9,FALSE)),N52,VLOOKUP(M52,'GICS Impact'!B:J,9,FALSE))</f>
        <v>45103010</v>
      </c>
      <c r="AO52" s="16" t="b">
        <f>AN52&lt;&gt;J52</f>
        <v>1</v>
      </c>
      <c r="AP52" s="15" t="s">
        <v>2706</v>
      </c>
      <c r="AQ52" s="18">
        <v>2.1554037480657441E-3</v>
      </c>
      <c r="AR52" s="20">
        <f t="shared" si="1"/>
        <v>1.0117660587668402E-4</v>
      </c>
    </row>
    <row r="53" spans="1:44" x14ac:dyDescent="0.3">
      <c r="A53" t="s">
        <v>2727</v>
      </c>
      <c r="B53" t="s">
        <v>2728</v>
      </c>
      <c r="C53" t="s">
        <v>2729</v>
      </c>
      <c r="D53">
        <v>20180705</v>
      </c>
      <c r="E53" t="s">
        <v>497</v>
      </c>
      <c r="F53" t="s">
        <v>498</v>
      </c>
      <c r="G53" t="s">
        <v>499</v>
      </c>
      <c r="H53" t="s">
        <v>500</v>
      </c>
      <c r="I53" t="s">
        <v>501</v>
      </c>
      <c r="J53" t="s">
        <v>502</v>
      </c>
      <c r="K53" t="s">
        <v>503</v>
      </c>
      <c r="L53">
        <v>2842001</v>
      </c>
      <c r="M53">
        <v>711209</v>
      </c>
      <c r="N53">
        <v>45103010</v>
      </c>
      <c r="O53" t="s">
        <v>2725</v>
      </c>
      <c r="Q53" t="s">
        <v>21</v>
      </c>
      <c r="R53" t="s">
        <v>23</v>
      </c>
      <c r="S53" t="s">
        <v>23</v>
      </c>
      <c r="W53" t="s">
        <v>24</v>
      </c>
      <c r="X53">
        <v>44.74</v>
      </c>
      <c r="Y53">
        <v>1</v>
      </c>
      <c r="Z53">
        <v>53442000</v>
      </c>
      <c r="AA53">
        <v>2390995080</v>
      </c>
      <c r="AB53">
        <v>0.72</v>
      </c>
      <c r="AC53">
        <v>2.0129199594188498</v>
      </c>
      <c r="AF53">
        <v>77453617.299308702</v>
      </c>
      <c r="AG53">
        <v>3465274837.9710698</v>
      </c>
      <c r="AH53">
        <v>2.04774746931262E-3</v>
      </c>
      <c r="AM53" s="17">
        <f t="shared" si="2"/>
        <v>2.04774746931262E-3</v>
      </c>
      <c r="AN53" s="16">
        <f>IF(ISNA(VLOOKUP(M53,'GICS Impact'!B:J,9,FALSE)),N53,VLOOKUP(M53,'GICS Impact'!B:J,9,FALSE))</f>
        <v>45103010</v>
      </c>
      <c r="AO53" s="16" t="b">
        <f>AN53&lt;&gt;J53</f>
        <v>1</v>
      </c>
      <c r="AP53" s="15" t="s">
        <v>2706</v>
      </c>
      <c r="AQ53" s="18">
        <v>2.1450576434101209E-3</v>
      </c>
      <c r="AR53" s="20">
        <f t="shared" si="1"/>
        <v>9.731017409750093E-5</v>
      </c>
    </row>
    <row r="54" spans="1:44" x14ac:dyDescent="0.3">
      <c r="A54" t="s">
        <v>2727</v>
      </c>
      <c r="B54" t="s">
        <v>2728</v>
      </c>
      <c r="C54" t="s">
        <v>2729</v>
      </c>
      <c r="D54">
        <v>20180705</v>
      </c>
      <c r="E54" t="s">
        <v>418</v>
      </c>
      <c r="F54" t="s">
        <v>419</v>
      </c>
      <c r="G54" t="s">
        <v>420</v>
      </c>
      <c r="H54" t="s">
        <v>421</v>
      </c>
      <c r="I54" t="s">
        <v>422</v>
      </c>
      <c r="J54" t="s">
        <v>423</v>
      </c>
      <c r="K54" t="s">
        <v>424</v>
      </c>
      <c r="L54">
        <v>6448001</v>
      </c>
      <c r="M54">
        <v>18707</v>
      </c>
      <c r="N54">
        <v>45103020</v>
      </c>
      <c r="O54" t="s">
        <v>2725</v>
      </c>
      <c r="Q54" t="s">
        <v>21</v>
      </c>
      <c r="R54" t="s">
        <v>23</v>
      </c>
      <c r="S54" t="s">
        <v>23</v>
      </c>
      <c r="W54" t="s">
        <v>24</v>
      </c>
      <c r="X54">
        <v>13.85</v>
      </c>
      <c r="Y54">
        <v>1</v>
      </c>
      <c r="Z54">
        <v>122963000</v>
      </c>
      <c r="AA54">
        <v>1703037550</v>
      </c>
      <c r="AB54">
        <v>1</v>
      </c>
      <c r="AC54">
        <v>2.0129199594144498</v>
      </c>
      <c r="AF54">
        <v>247514676.96947899</v>
      </c>
      <c r="AG54">
        <v>3428078276.0272799</v>
      </c>
      <c r="AH54">
        <v>2.0257667696137399E-3</v>
      </c>
      <c r="AM54" s="17">
        <f t="shared" si="2"/>
        <v>2.0257667696137399E-3</v>
      </c>
      <c r="AN54" s="16">
        <f>IF(ISNA(VLOOKUP(M54,'GICS Impact'!B:J,9,FALSE)),N54,VLOOKUP(M54,'GICS Impact'!B:J,9,FALSE))</f>
        <v>45103020</v>
      </c>
      <c r="AO54" s="16" t="b">
        <f>AN54&lt;&gt;N54</f>
        <v>0</v>
      </c>
      <c r="AP54" s="15" t="s">
        <v>2706</v>
      </c>
      <c r="AQ54" s="18">
        <v>2.2170419878793724E-3</v>
      </c>
      <c r="AR54" s="20">
        <f t="shared" si="1"/>
        <v>1.9127521826563243E-4</v>
      </c>
    </row>
    <row r="55" spans="1:44" x14ac:dyDescent="0.3">
      <c r="A55" t="s">
        <v>2727</v>
      </c>
      <c r="B55" t="s">
        <v>2728</v>
      </c>
      <c r="C55" t="s">
        <v>2729</v>
      </c>
      <c r="D55">
        <v>20180705</v>
      </c>
      <c r="E55" t="s">
        <v>73</v>
      </c>
      <c r="F55" t="s">
        <v>74</v>
      </c>
      <c r="G55" t="s">
        <v>75</v>
      </c>
      <c r="H55" t="s">
        <v>76</v>
      </c>
      <c r="I55" t="s">
        <v>77</v>
      </c>
      <c r="J55" t="s">
        <v>78</v>
      </c>
      <c r="K55" t="s">
        <v>79</v>
      </c>
      <c r="L55">
        <v>1973001</v>
      </c>
      <c r="M55">
        <v>351184</v>
      </c>
      <c r="N55">
        <v>45103010</v>
      </c>
      <c r="O55" t="s">
        <v>2725</v>
      </c>
      <c r="Q55" t="s">
        <v>21</v>
      </c>
      <c r="R55" t="s">
        <v>23</v>
      </c>
      <c r="S55" t="s">
        <v>23</v>
      </c>
      <c r="W55" t="s">
        <v>24</v>
      </c>
      <c r="X55">
        <v>60.89</v>
      </c>
      <c r="Y55">
        <v>1</v>
      </c>
      <c r="Z55">
        <v>52653000</v>
      </c>
      <c r="AA55">
        <v>3206041170</v>
      </c>
      <c r="AB55">
        <v>0.52</v>
      </c>
      <c r="AC55">
        <v>2.0129199594051901</v>
      </c>
      <c r="AF55">
        <v>55112862.803731903</v>
      </c>
      <c r="AG55">
        <v>3355822216.1192298</v>
      </c>
      <c r="AH55">
        <v>1.98306823320968E-3</v>
      </c>
      <c r="AM55" s="17">
        <f t="shared" si="2"/>
        <v>1.98306823320968E-3</v>
      </c>
      <c r="AN55" s="16">
        <f>IF(ISNA(VLOOKUP(M55,'GICS Impact'!B:J,9,FALSE)),N55,VLOOKUP(M55,'GICS Impact'!B:J,9,FALSE))</f>
        <v>45103010</v>
      </c>
      <c r="AO55" s="16" t="b">
        <f>AN55&lt;&gt;J55</f>
        <v>1</v>
      </c>
      <c r="AP55" s="15" t="s">
        <v>2706</v>
      </c>
      <c r="AQ55" s="18">
        <v>2.1119655649358632E-3</v>
      </c>
      <c r="AR55" s="20">
        <f t="shared" si="1"/>
        <v>1.2889733172618319E-4</v>
      </c>
    </row>
    <row r="56" spans="1:44" x14ac:dyDescent="0.3">
      <c r="A56" t="s">
        <v>2727</v>
      </c>
      <c r="B56" t="s">
        <v>2728</v>
      </c>
      <c r="C56" t="s">
        <v>2729</v>
      </c>
      <c r="D56">
        <v>20180705</v>
      </c>
      <c r="E56" t="s">
        <v>279</v>
      </c>
      <c r="F56" t="s">
        <v>280</v>
      </c>
      <c r="G56" t="s">
        <v>281</v>
      </c>
      <c r="H56" t="s">
        <v>282</v>
      </c>
      <c r="I56" t="s">
        <v>283</v>
      </c>
      <c r="J56" t="s">
        <v>284</v>
      </c>
      <c r="K56" t="s">
        <v>285</v>
      </c>
      <c r="L56">
        <v>18749001</v>
      </c>
      <c r="M56">
        <v>281736</v>
      </c>
      <c r="N56">
        <v>45103020</v>
      </c>
      <c r="O56" t="s">
        <v>2725</v>
      </c>
      <c r="Q56" t="s">
        <v>21</v>
      </c>
      <c r="R56" t="s">
        <v>23</v>
      </c>
      <c r="S56" t="s">
        <v>23</v>
      </c>
      <c r="W56" t="s">
        <v>24</v>
      </c>
      <c r="X56">
        <v>48.4</v>
      </c>
      <c r="Y56">
        <v>1</v>
      </c>
      <c r="Z56">
        <v>34694000</v>
      </c>
      <c r="AA56">
        <v>1679189600</v>
      </c>
      <c r="AB56">
        <v>0.93</v>
      </c>
      <c r="AC56">
        <v>2.0129199594160698</v>
      </c>
      <c r="AF56">
        <v>64947707.916942403</v>
      </c>
      <c r="AG56">
        <v>3143469063.1800098</v>
      </c>
      <c r="AH56">
        <v>1.8575816118407201E-3</v>
      </c>
      <c r="AM56" s="17">
        <f t="shared" si="2"/>
        <v>1.8575816118407201E-3</v>
      </c>
      <c r="AN56" s="16">
        <f>IF(ISNA(VLOOKUP(M56,'GICS Impact'!B:J,9,FALSE)),N56,VLOOKUP(M56,'GICS Impact'!B:J,9,FALSE))</f>
        <v>45103020</v>
      </c>
      <c r="AO56" s="16" t="b">
        <f>AN56&lt;&gt;J56</f>
        <v>1</v>
      </c>
      <c r="AP56" s="15" t="s">
        <v>2706</v>
      </c>
      <c r="AQ56" s="18">
        <v>2.048181158895213E-3</v>
      </c>
      <c r="AR56" s="20">
        <f t="shared" si="1"/>
        <v>1.9059954705449291E-4</v>
      </c>
    </row>
    <row r="57" spans="1:44" x14ac:dyDescent="0.3">
      <c r="A57" t="s">
        <v>2727</v>
      </c>
      <c r="B57" t="s">
        <v>2728</v>
      </c>
      <c r="C57" t="s">
        <v>2729</v>
      </c>
      <c r="D57">
        <v>20180705</v>
      </c>
      <c r="E57" t="s">
        <v>67</v>
      </c>
      <c r="F57" t="s">
        <v>68</v>
      </c>
      <c r="G57" t="s">
        <v>69</v>
      </c>
      <c r="H57">
        <v>922280102</v>
      </c>
      <c r="I57" t="s">
        <v>70</v>
      </c>
      <c r="J57" t="s">
        <v>71</v>
      </c>
      <c r="K57" t="s">
        <v>72</v>
      </c>
      <c r="L57">
        <v>1904401</v>
      </c>
      <c r="M57">
        <v>348993</v>
      </c>
      <c r="N57">
        <v>45103020</v>
      </c>
      <c r="O57" t="s">
        <v>2725</v>
      </c>
      <c r="Q57" t="s">
        <v>21</v>
      </c>
      <c r="R57" t="s">
        <v>23</v>
      </c>
      <c r="S57" t="s">
        <v>23</v>
      </c>
      <c r="W57" t="s">
        <v>24</v>
      </c>
      <c r="X57">
        <v>76.05</v>
      </c>
      <c r="Y57">
        <v>1</v>
      </c>
      <c r="Z57">
        <v>28753000</v>
      </c>
      <c r="AA57">
        <v>2186665650</v>
      </c>
      <c r="AB57">
        <v>0.71</v>
      </c>
      <c r="AC57">
        <v>2.01291995941496</v>
      </c>
      <c r="AF57">
        <v>41093016.191071399</v>
      </c>
      <c r="AG57">
        <v>3125123881.3309798</v>
      </c>
      <c r="AH57">
        <v>1.8467408267769201E-3</v>
      </c>
      <c r="AM57" s="17">
        <f t="shared" si="2"/>
        <v>1.8467408267769201E-3</v>
      </c>
      <c r="AN57" s="16">
        <f>IF(ISNA(VLOOKUP(M57,'GICS Impact'!B:J,9,FALSE)),N57,VLOOKUP(M57,'GICS Impact'!B:J,9,FALSE))</f>
        <v>45103020</v>
      </c>
      <c r="AO57" s="16" t="b">
        <f>AN57&lt;&gt;N57</f>
        <v>0</v>
      </c>
      <c r="AP57" s="15" t="s">
        <v>2706</v>
      </c>
      <c r="AQ57" s="18">
        <v>2.0201233881371717E-3</v>
      </c>
      <c r="AR57" s="20">
        <f t="shared" si="1"/>
        <v>1.7338256136025161E-4</v>
      </c>
    </row>
    <row r="58" spans="1:44" x14ac:dyDescent="0.3">
      <c r="A58" t="s">
        <v>2727</v>
      </c>
      <c r="B58" t="s">
        <v>2728</v>
      </c>
      <c r="C58" t="s">
        <v>2729</v>
      </c>
      <c r="D58">
        <v>20180705</v>
      </c>
      <c r="E58" t="s">
        <v>454</v>
      </c>
      <c r="F58" t="s">
        <v>455</v>
      </c>
      <c r="G58" t="s">
        <v>456</v>
      </c>
      <c r="H58">
        <v>594972408</v>
      </c>
      <c r="I58" t="s">
        <v>457</v>
      </c>
      <c r="J58">
        <v>2974329</v>
      </c>
      <c r="K58" t="s">
        <v>458</v>
      </c>
      <c r="L58">
        <v>11153401</v>
      </c>
      <c r="M58">
        <v>26163</v>
      </c>
      <c r="N58">
        <v>45103010</v>
      </c>
      <c r="O58" t="s">
        <v>2725</v>
      </c>
      <c r="Q58" t="s">
        <v>21</v>
      </c>
      <c r="R58" t="s">
        <v>23</v>
      </c>
      <c r="S58" t="s">
        <v>23</v>
      </c>
      <c r="W58" t="s">
        <v>24</v>
      </c>
      <c r="X58">
        <v>131.76</v>
      </c>
      <c r="Y58">
        <v>1</v>
      </c>
      <c r="Z58">
        <v>9412000</v>
      </c>
      <c r="AA58">
        <v>1240125120</v>
      </c>
      <c r="AB58">
        <v>1</v>
      </c>
      <c r="AC58">
        <v>2.0129199594011902</v>
      </c>
      <c r="AF58">
        <v>18945602.657884002</v>
      </c>
      <c r="AG58">
        <v>2496272606.2027898</v>
      </c>
      <c r="AH58">
        <v>1.4751314545253E-3</v>
      </c>
      <c r="AM58" s="17">
        <f t="shared" si="2"/>
        <v>1.4751314545253E-3</v>
      </c>
      <c r="AN58" s="16">
        <f>IF(ISNA(VLOOKUP(M58,'GICS Impact'!B:J,9,FALSE)),N58,VLOOKUP(M58,'GICS Impact'!B:J,9,FALSE))</f>
        <v>45103010</v>
      </c>
      <c r="AO58" s="16" t="b">
        <f>AN58&lt;&gt;J58</f>
        <v>1</v>
      </c>
      <c r="AP58" s="15" t="s">
        <v>2706</v>
      </c>
      <c r="AQ58" s="18">
        <v>1.5887572507283588E-3</v>
      </c>
      <c r="AR58" s="20">
        <f t="shared" si="1"/>
        <v>1.1362579620305879E-4</v>
      </c>
    </row>
    <row r="59" spans="1:44" x14ac:dyDescent="0.3">
      <c r="A59" t="s">
        <v>2727</v>
      </c>
      <c r="B59" t="s">
        <v>2728</v>
      </c>
      <c r="C59" t="s">
        <v>2729</v>
      </c>
      <c r="D59">
        <v>20180705</v>
      </c>
      <c r="E59" t="s">
        <v>132</v>
      </c>
      <c r="F59" t="s">
        <v>133</v>
      </c>
      <c r="G59" t="s">
        <v>134</v>
      </c>
      <c r="H59">
        <v>753422104</v>
      </c>
      <c r="I59" t="s">
        <v>135</v>
      </c>
      <c r="J59" t="s">
        <v>136</v>
      </c>
      <c r="K59" t="s">
        <v>137</v>
      </c>
      <c r="L59">
        <v>2450101</v>
      </c>
      <c r="M59">
        <v>524912</v>
      </c>
      <c r="N59">
        <v>45103020</v>
      </c>
      <c r="O59" t="s">
        <v>2725</v>
      </c>
      <c r="Q59" t="s">
        <v>21</v>
      </c>
      <c r="R59" t="s">
        <v>23</v>
      </c>
      <c r="S59" t="s">
        <v>23</v>
      </c>
      <c r="W59" t="s">
        <v>24</v>
      </c>
      <c r="X59">
        <v>28.83</v>
      </c>
      <c r="Y59">
        <v>1</v>
      </c>
      <c r="Z59">
        <v>46232000</v>
      </c>
      <c r="AA59">
        <v>1332868560</v>
      </c>
      <c r="AB59">
        <v>0.87</v>
      </c>
      <c r="AC59">
        <v>2.01291995940201</v>
      </c>
      <c r="AF59">
        <v>80963344.539874107</v>
      </c>
      <c r="AG59">
        <v>2334173223.0845699</v>
      </c>
      <c r="AH59">
        <v>1.37934147621817E-3</v>
      </c>
      <c r="AM59" s="17">
        <f t="shared" si="2"/>
        <v>1.37934147621817E-3</v>
      </c>
      <c r="AN59" s="16">
        <f>IF(ISNA(VLOOKUP(M59,'GICS Impact'!B:J,9,FALSE)),N59,VLOOKUP(M59,'GICS Impact'!B:J,9,FALSE))</f>
        <v>45103020</v>
      </c>
      <c r="AO59" s="16" t="b">
        <f>AN59&lt;&gt;N59</f>
        <v>0</v>
      </c>
      <c r="AP59" s="15" t="s">
        <v>2706</v>
      </c>
      <c r="AQ59" s="18">
        <v>1.6751605774434609E-3</v>
      </c>
      <c r="AR59" s="20">
        <f t="shared" si="1"/>
        <v>2.9581910122529085E-4</v>
      </c>
    </row>
    <row r="60" spans="1:44" x14ac:dyDescent="0.3">
      <c r="A60" t="s">
        <v>2727</v>
      </c>
      <c r="B60" t="s">
        <v>2728</v>
      </c>
      <c r="C60" t="s">
        <v>2729</v>
      </c>
      <c r="D60">
        <v>20180705</v>
      </c>
      <c r="E60" t="s">
        <v>178</v>
      </c>
      <c r="F60" t="s">
        <v>179</v>
      </c>
      <c r="G60" t="s">
        <v>180</v>
      </c>
      <c r="H60" t="s">
        <v>181</v>
      </c>
      <c r="I60" t="s">
        <v>182</v>
      </c>
      <c r="J60" t="s">
        <v>183</v>
      </c>
      <c r="K60" t="s">
        <v>184</v>
      </c>
      <c r="L60">
        <v>3264101</v>
      </c>
      <c r="M60">
        <v>786676</v>
      </c>
      <c r="N60">
        <v>45103020</v>
      </c>
      <c r="O60" t="s">
        <v>2725</v>
      </c>
      <c r="Q60" t="s">
        <v>31</v>
      </c>
      <c r="R60" t="s">
        <v>23</v>
      </c>
      <c r="S60" t="s">
        <v>23</v>
      </c>
      <c r="W60" t="s">
        <v>24</v>
      </c>
      <c r="X60">
        <v>25.22</v>
      </c>
      <c r="Y60">
        <v>1</v>
      </c>
      <c r="Z60">
        <v>87202000</v>
      </c>
      <c r="AA60">
        <v>2199234440</v>
      </c>
      <c r="AB60">
        <v>0.51</v>
      </c>
      <c r="AC60">
        <v>2.0129199594107301</v>
      </c>
      <c r="AF60">
        <v>89520629.613272503</v>
      </c>
      <c r="AG60">
        <v>2257710278.8467302</v>
      </c>
      <c r="AH60">
        <v>1.33415695034925E-3</v>
      </c>
      <c r="AM60" s="17">
        <f t="shared" si="2"/>
        <v>1.33415695034925E-3</v>
      </c>
      <c r="AN60" s="16">
        <f>IF(ISNA(VLOOKUP(M60,'GICS Impact'!B:J,9,FALSE)),N60,VLOOKUP(M60,'GICS Impact'!B:J,9,FALSE))</f>
        <v>45103020</v>
      </c>
      <c r="AO60" s="16" t="b">
        <f>AN60&lt;&gt;N60</f>
        <v>0</v>
      </c>
      <c r="AP60" s="15" t="s">
        <v>2706</v>
      </c>
      <c r="AQ60" s="18">
        <v>1.5568998944430184E-3</v>
      </c>
      <c r="AR60" s="20">
        <f t="shared" si="1"/>
        <v>2.2274294409376839E-4</v>
      </c>
    </row>
    <row r="61" spans="1:44" x14ac:dyDescent="0.3">
      <c r="A61" t="s">
        <v>2727</v>
      </c>
      <c r="B61" t="s">
        <v>2728</v>
      </c>
      <c r="C61" t="s">
        <v>2729</v>
      </c>
      <c r="D61">
        <v>20180705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>
        <v>2575818</v>
      </c>
      <c r="K61" t="s">
        <v>395</v>
      </c>
      <c r="L61">
        <v>18040501</v>
      </c>
      <c r="M61">
        <v>15360</v>
      </c>
      <c r="N61">
        <v>45103030</v>
      </c>
      <c r="O61" t="s">
        <v>2726</v>
      </c>
      <c r="Q61" t="s">
        <v>21</v>
      </c>
      <c r="R61" t="s">
        <v>23</v>
      </c>
      <c r="S61" t="s">
        <v>23</v>
      </c>
      <c r="W61" t="s">
        <v>24</v>
      </c>
      <c r="X61">
        <v>75.88</v>
      </c>
      <c r="Y61">
        <v>1</v>
      </c>
      <c r="Z61">
        <v>761205000</v>
      </c>
      <c r="AA61">
        <v>57760235400</v>
      </c>
      <c r="AB61">
        <v>1</v>
      </c>
      <c r="AC61">
        <v>1.9541648520155701</v>
      </c>
      <c r="AF61">
        <v>1487520056.17851</v>
      </c>
      <c r="AG61">
        <v>112873021862.825</v>
      </c>
      <c r="AH61">
        <v>6.6700465527461505E-2</v>
      </c>
      <c r="AM61" s="17">
        <f t="shared" si="2"/>
        <v>6.6700465527461505E-2</v>
      </c>
      <c r="AN61" s="16">
        <f>IF(ISNA(VLOOKUP(M61,'GICS Impact'!B:J,9,FALSE)),N61,VLOOKUP(M61,'GICS Impact'!B:J,9,FALSE))</f>
        <v>50202020</v>
      </c>
      <c r="AO61" s="16" t="b">
        <f>AN61&lt;&gt;J61</f>
        <v>1</v>
      </c>
      <c r="AP61" s="15" t="s">
        <v>2731</v>
      </c>
      <c r="AQ61" s="18">
        <v>0</v>
      </c>
      <c r="AR61" s="20">
        <f t="shared" si="1"/>
        <v>6.6700465527461505E-2</v>
      </c>
    </row>
    <row r="62" spans="1:44" x14ac:dyDescent="0.3">
      <c r="A62" t="s">
        <v>2727</v>
      </c>
      <c r="B62" t="s">
        <v>2728</v>
      </c>
      <c r="C62" t="s">
        <v>2729</v>
      </c>
      <c r="D62">
        <v>20180705</v>
      </c>
      <c r="E62" t="s">
        <v>325</v>
      </c>
      <c r="F62" t="s">
        <v>326</v>
      </c>
      <c r="G62" t="s">
        <v>327</v>
      </c>
      <c r="H62">
        <v>285512109</v>
      </c>
      <c r="I62" t="s">
        <v>328</v>
      </c>
      <c r="J62">
        <v>2310194</v>
      </c>
      <c r="K62" t="s">
        <v>329</v>
      </c>
      <c r="L62">
        <v>1672101</v>
      </c>
      <c r="M62">
        <v>4001</v>
      </c>
      <c r="N62">
        <v>45103030</v>
      </c>
      <c r="O62" t="s">
        <v>2726</v>
      </c>
      <c r="Q62" t="s">
        <v>21</v>
      </c>
      <c r="R62" t="s">
        <v>23</v>
      </c>
      <c r="S62" t="s">
        <v>23</v>
      </c>
      <c r="W62" t="s">
        <v>24</v>
      </c>
      <c r="X62">
        <v>141.22999999999999</v>
      </c>
      <c r="Y62">
        <v>1</v>
      </c>
      <c r="Z62">
        <v>306833000</v>
      </c>
      <c r="AA62">
        <v>43334024590</v>
      </c>
      <c r="AB62">
        <v>1</v>
      </c>
      <c r="AC62">
        <v>1.83232921167259</v>
      </c>
      <c r="AF62">
        <v>562219069.00513506</v>
      </c>
      <c r="AG62">
        <v>79402199115.595306</v>
      </c>
      <c r="AH62">
        <v>4.6921430449083097E-2</v>
      </c>
      <c r="AM62" s="17">
        <f t="shared" si="2"/>
        <v>4.6921430449083097E-2</v>
      </c>
      <c r="AN62" s="16">
        <f>IF(ISNA(VLOOKUP(M62,'GICS Impact'!B:J,9,FALSE)),N62,VLOOKUP(M62,'GICS Impact'!B:J,9,FALSE))</f>
        <v>50202020</v>
      </c>
      <c r="AO62" s="16" t="b">
        <f>AN62&lt;&gt;J62</f>
        <v>1</v>
      </c>
      <c r="AP62" s="15" t="s">
        <v>2731</v>
      </c>
      <c r="AQ62" s="18">
        <v>0</v>
      </c>
      <c r="AR62" s="20">
        <f t="shared" si="1"/>
        <v>4.6921430449083097E-2</v>
      </c>
    </row>
    <row r="63" spans="1:44" x14ac:dyDescent="0.3">
      <c r="A63" t="s">
        <v>2727</v>
      </c>
      <c r="B63" t="s">
        <v>2728</v>
      </c>
      <c r="C63" t="s">
        <v>2729</v>
      </c>
      <c r="D63">
        <v>20180705</v>
      </c>
      <c r="E63" t="s">
        <v>165</v>
      </c>
      <c r="F63" t="s">
        <v>166</v>
      </c>
      <c r="G63" t="s">
        <v>167</v>
      </c>
      <c r="H63" t="s">
        <v>168</v>
      </c>
      <c r="I63" t="s">
        <v>169</v>
      </c>
      <c r="J63" t="s">
        <v>170</v>
      </c>
      <c r="K63" t="s">
        <v>171</v>
      </c>
      <c r="L63">
        <v>3009101</v>
      </c>
      <c r="M63">
        <v>746591</v>
      </c>
      <c r="N63">
        <v>45103010</v>
      </c>
      <c r="O63" t="s">
        <v>2725</v>
      </c>
      <c r="Q63" t="s">
        <v>31</v>
      </c>
      <c r="R63" t="s">
        <v>23</v>
      </c>
      <c r="S63" t="s">
        <v>23</v>
      </c>
      <c r="W63" t="s">
        <v>24</v>
      </c>
      <c r="X63">
        <v>13.15</v>
      </c>
      <c r="Y63">
        <v>1</v>
      </c>
      <c r="Z63">
        <v>944615000</v>
      </c>
      <c r="AA63">
        <v>12421687250</v>
      </c>
      <c r="AB63">
        <v>0.27</v>
      </c>
      <c r="AC63">
        <v>2.0129199594173</v>
      </c>
      <c r="AF63">
        <v>513387284.61554199</v>
      </c>
      <c r="AG63">
        <v>6751042792.6943798</v>
      </c>
      <c r="AH63">
        <v>3.9894182829248196E-3</v>
      </c>
      <c r="AM63" s="17">
        <f t="shared" si="2"/>
        <v>3.9894182829248196E-3</v>
      </c>
      <c r="AN63" s="16">
        <f>IF(ISNA(VLOOKUP(M63,'GICS Impact'!B:J,9,FALSE)),N63,VLOOKUP(M63,'GICS Impact'!B:J,9,FALSE))</f>
        <v>50203010</v>
      </c>
      <c r="AO63" s="16" t="b">
        <f>AN63&lt;&gt;N63</f>
        <v>1</v>
      </c>
      <c r="AP63" s="15" t="s">
        <v>2731</v>
      </c>
      <c r="AQ63" s="18">
        <v>0</v>
      </c>
      <c r="AR63" s="20">
        <f t="shared" si="1"/>
        <v>3.9894182829248196E-3</v>
      </c>
    </row>
    <row r="64" spans="1:44" x14ac:dyDescent="0.3">
      <c r="A64" t="s">
        <v>2727</v>
      </c>
      <c r="B64" t="s">
        <v>2728</v>
      </c>
      <c r="C64" t="s">
        <v>2729</v>
      </c>
      <c r="D64">
        <v>20180705</v>
      </c>
      <c r="E64" t="s">
        <v>437</v>
      </c>
      <c r="F64" t="s">
        <v>438</v>
      </c>
      <c r="G64" t="s">
        <v>439</v>
      </c>
      <c r="H64">
        <v>874054109</v>
      </c>
      <c r="I64" t="s">
        <v>440</v>
      </c>
      <c r="J64">
        <v>2122117</v>
      </c>
      <c r="K64" t="s">
        <v>441</v>
      </c>
      <c r="L64">
        <v>6463001</v>
      </c>
      <c r="M64">
        <v>25235</v>
      </c>
      <c r="N64">
        <v>45103030</v>
      </c>
      <c r="O64" t="s">
        <v>2726</v>
      </c>
      <c r="Q64" t="s">
        <v>21</v>
      </c>
      <c r="R64" t="s">
        <v>23</v>
      </c>
      <c r="S64" t="s">
        <v>23</v>
      </c>
      <c r="W64" t="s">
        <v>24</v>
      </c>
      <c r="X64">
        <v>118.15</v>
      </c>
      <c r="Y64">
        <v>1</v>
      </c>
      <c r="Z64">
        <v>114380000</v>
      </c>
      <c r="AA64">
        <v>13513997000</v>
      </c>
      <c r="AB64">
        <v>1</v>
      </c>
      <c r="AC64">
        <v>2.0129199594129901</v>
      </c>
      <c r="AF64">
        <v>230237784.95765701</v>
      </c>
      <c r="AG64">
        <v>27202594292.7472</v>
      </c>
      <c r="AH64">
        <v>1.60749280291793E-2</v>
      </c>
      <c r="AM64" s="17">
        <f t="shared" si="2"/>
        <v>1.60749280291793E-2</v>
      </c>
      <c r="AN64" s="16">
        <f>IF(ISNA(VLOOKUP(M64,'GICS Impact'!B:J,9,FALSE)),N64,VLOOKUP(M64,'GICS Impact'!B:J,9,FALSE))</f>
        <v>50202020</v>
      </c>
      <c r="AO64" s="16" t="b">
        <f>AN64&lt;&gt;N64</f>
        <v>1</v>
      </c>
      <c r="AP64" s="15" t="s">
        <v>2731</v>
      </c>
      <c r="AQ64" s="18">
        <v>0</v>
      </c>
      <c r="AR64" s="20">
        <f t="shared" si="1"/>
        <v>1.60749280291793E-2</v>
      </c>
    </row>
    <row r="65" spans="1:44" x14ac:dyDescent="0.3">
      <c r="A65" t="s">
        <v>2727</v>
      </c>
      <c r="B65" t="s">
        <v>2728</v>
      </c>
      <c r="C65" t="s">
        <v>2729</v>
      </c>
      <c r="D65">
        <v>20180705</v>
      </c>
      <c r="E65" t="s">
        <v>286</v>
      </c>
      <c r="F65" t="s">
        <v>287</v>
      </c>
      <c r="G65" t="s">
        <v>288</v>
      </c>
      <c r="H65" t="s">
        <v>289</v>
      </c>
      <c r="I65" t="s">
        <v>290</v>
      </c>
      <c r="J65" t="s">
        <v>291</v>
      </c>
      <c r="K65" t="s">
        <v>292</v>
      </c>
      <c r="L65">
        <v>18757601</v>
      </c>
      <c r="M65">
        <v>282044</v>
      </c>
      <c r="N65">
        <v>45103030</v>
      </c>
      <c r="O65" t="s">
        <v>2726</v>
      </c>
      <c r="Q65" t="s">
        <v>21</v>
      </c>
      <c r="R65" t="s">
        <v>23</v>
      </c>
      <c r="S65" t="s">
        <v>23</v>
      </c>
      <c r="W65" t="s">
        <v>24</v>
      </c>
      <c r="X65">
        <v>4.1399999999999997</v>
      </c>
      <c r="Y65">
        <v>1</v>
      </c>
      <c r="Z65">
        <v>770606000</v>
      </c>
      <c r="AA65">
        <v>3190308840</v>
      </c>
      <c r="AB65">
        <v>1</v>
      </c>
      <c r="AC65">
        <v>2.01291995941336</v>
      </c>
      <c r="AF65">
        <v>1551168198.24369</v>
      </c>
      <c r="AG65">
        <v>6421836340.7288799</v>
      </c>
      <c r="AH65">
        <v>3.7948791163609202E-3</v>
      </c>
      <c r="AM65" s="17">
        <f t="shared" si="2"/>
        <v>3.7948791163609202E-3</v>
      </c>
      <c r="AN65" s="16">
        <f>IF(ISNA(VLOOKUP(M65,'GICS Impact'!B:J,9,FALSE)),N65,VLOOKUP(M65,'GICS Impact'!B:J,9,FALSE))</f>
        <v>50202020</v>
      </c>
      <c r="AO65" s="16" t="b">
        <f>AN65&lt;&gt;N65</f>
        <v>1</v>
      </c>
      <c r="AP65" s="15" t="s">
        <v>2731</v>
      </c>
      <c r="AQ65" s="18">
        <v>0</v>
      </c>
      <c r="AR65" s="20">
        <f t="shared" si="1"/>
        <v>3.7948791163609202E-3</v>
      </c>
    </row>
    <row r="66" spans="1:44" x14ac:dyDescent="0.3">
      <c r="A66" t="s">
        <v>2737</v>
      </c>
      <c r="B66" t="s">
        <v>2738</v>
      </c>
      <c r="C66" t="s">
        <v>2739</v>
      </c>
      <c r="D66">
        <v>20180705</v>
      </c>
      <c r="E66" t="s">
        <v>174</v>
      </c>
      <c r="F66" t="s">
        <v>2740</v>
      </c>
      <c r="G66" t="s">
        <v>2741</v>
      </c>
      <c r="H66" t="s">
        <v>2742</v>
      </c>
      <c r="I66" t="s">
        <v>2743</v>
      </c>
      <c r="J66" t="s">
        <v>2744</v>
      </c>
      <c r="K66" t="s">
        <v>175</v>
      </c>
      <c r="L66">
        <v>3062201</v>
      </c>
      <c r="M66">
        <v>748503</v>
      </c>
      <c r="N66">
        <v>45101010</v>
      </c>
      <c r="O66" t="s">
        <v>2745</v>
      </c>
      <c r="P66">
        <v>0</v>
      </c>
      <c r="Q66" t="s">
        <v>31</v>
      </c>
      <c r="R66" t="s">
        <v>23</v>
      </c>
      <c r="S66" t="s">
        <v>23</v>
      </c>
      <c r="T66">
        <v>0</v>
      </c>
      <c r="U66">
        <v>0</v>
      </c>
      <c r="V66">
        <v>0</v>
      </c>
      <c r="W66" t="s">
        <v>24</v>
      </c>
      <c r="X66">
        <v>19.38</v>
      </c>
      <c r="Y66">
        <v>1</v>
      </c>
      <c r="Z66">
        <v>96168000</v>
      </c>
      <c r="AA66">
        <v>1863735840</v>
      </c>
      <c r="AB66">
        <v>0.69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 s="17">
        <v>0</v>
      </c>
      <c r="AN66" s="16">
        <f>IF(ISNA(VLOOKUP(M66,'GICS Impact'!B:J,9,FALSE)),N66,VLOOKUP(M66,'GICS Impact'!B:J,9,FALSE))</f>
        <v>45103010</v>
      </c>
      <c r="AO66" s="16" t="b">
        <f t="shared" ref="AO66:AO85" si="3">AN66&lt;&gt;N66</f>
        <v>1</v>
      </c>
      <c r="AP66" s="15" t="s">
        <v>2734</v>
      </c>
      <c r="AQ66" s="18">
        <v>1.4684555291965308E-3</v>
      </c>
      <c r="AR66" s="20">
        <f t="shared" ref="AR66:AR85" si="4">ABS(AQ66-AM66)</f>
        <v>1.4684555291965308E-3</v>
      </c>
    </row>
    <row r="67" spans="1:44" x14ac:dyDescent="0.3">
      <c r="A67" t="s">
        <v>2737</v>
      </c>
      <c r="B67" t="s">
        <v>2738</v>
      </c>
      <c r="C67" t="s">
        <v>2739</v>
      </c>
      <c r="D67">
        <v>20180705</v>
      </c>
      <c r="E67" t="s">
        <v>157</v>
      </c>
      <c r="F67" t="s">
        <v>2746</v>
      </c>
      <c r="G67" t="s">
        <v>2747</v>
      </c>
      <c r="H67" t="s">
        <v>2748</v>
      </c>
      <c r="I67" t="s">
        <v>2749</v>
      </c>
      <c r="J67" t="s">
        <v>2750</v>
      </c>
      <c r="K67" t="s">
        <v>158</v>
      </c>
      <c r="L67">
        <v>2788501</v>
      </c>
      <c r="M67">
        <v>709647</v>
      </c>
      <c r="N67">
        <v>45101010</v>
      </c>
      <c r="O67" t="s">
        <v>2745</v>
      </c>
      <c r="P67">
        <v>0</v>
      </c>
      <c r="Q67" t="s">
        <v>21</v>
      </c>
      <c r="R67" t="s">
        <v>23</v>
      </c>
      <c r="S67" t="s">
        <v>23</v>
      </c>
      <c r="T67">
        <v>0</v>
      </c>
      <c r="U67">
        <v>0</v>
      </c>
      <c r="V67">
        <v>0</v>
      </c>
      <c r="W67" t="s">
        <v>24</v>
      </c>
      <c r="X67">
        <v>91</v>
      </c>
      <c r="Y67">
        <v>1</v>
      </c>
      <c r="Z67">
        <v>34284000</v>
      </c>
      <c r="AA67">
        <v>3119844000</v>
      </c>
      <c r="AB67">
        <v>0.67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 s="17">
        <v>0</v>
      </c>
      <c r="AN67" s="16">
        <f>IF(ISNA(VLOOKUP(M67,'GICS Impact'!B:J,9,FALSE)),N67,VLOOKUP(M67,'GICS Impact'!B:J,9,FALSE))</f>
        <v>45103010</v>
      </c>
      <c r="AO67" s="16" t="b">
        <f t="shared" si="3"/>
        <v>1</v>
      </c>
      <c r="AP67" s="15" t="s">
        <v>2734</v>
      </c>
      <c r="AQ67" s="18">
        <v>2.5834486717397974E-3</v>
      </c>
      <c r="AR67" s="20">
        <f t="shared" si="4"/>
        <v>2.5834486717397974E-3</v>
      </c>
    </row>
    <row r="68" spans="1:44" x14ac:dyDescent="0.3">
      <c r="A68" t="s">
        <v>2737</v>
      </c>
      <c r="B68" t="s">
        <v>2738</v>
      </c>
      <c r="C68" t="s">
        <v>2739</v>
      </c>
      <c r="D68">
        <v>20180705</v>
      </c>
      <c r="E68" t="s">
        <v>159</v>
      </c>
      <c r="F68" t="s">
        <v>2751</v>
      </c>
      <c r="G68" t="s">
        <v>2752</v>
      </c>
      <c r="H68" t="s">
        <v>2753</v>
      </c>
      <c r="I68" t="s">
        <v>2754</v>
      </c>
      <c r="J68" t="s">
        <v>2755</v>
      </c>
      <c r="K68" t="s">
        <v>160</v>
      </c>
      <c r="L68">
        <v>2790901</v>
      </c>
      <c r="M68">
        <v>709702</v>
      </c>
      <c r="N68">
        <v>45101010</v>
      </c>
      <c r="O68" t="s">
        <v>2745</v>
      </c>
      <c r="P68">
        <v>0</v>
      </c>
      <c r="Q68" t="s">
        <v>21</v>
      </c>
      <c r="R68" t="s">
        <v>23</v>
      </c>
      <c r="S68" t="s">
        <v>23</v>
      </c>
      <c r="T68">
        <v>0</v>
      </c>
      <c r="U68">
        <v>0</v>
      </c>
      <c r="V68">
        <v>0</v>
      </c>
      <c r="W68" t="s">
        <v>24</v>
      </c>
      <c r="X68">
        <v>36.340000000000003</v>
      </c>
      <c r="Y68">
        <v>1</v>
      </c>
      <c r="Z68">
        <v>43675000</v>
      </c>
      <c r="AA68">
        <v>1587149500</v>
      </c>
      <c r="AB68">
        <v>0.74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 s="17">
        <v>0</v>
      </c>
      <c r="AN68" s="16">
        <f>IF(ISNA(VLOOKUP(M68,'GICS Impact'!B:J,9,FALSE)),N68,VLOOKUP(M68,'GICS Impact'!B:J,9,FALSE))</f>
        <v>45103010</v>
      </c>
      <c r="AO68" s="16" t="b">
        <f t="shared" si="3"/>
        <v>1</v>
      </c>
      <c r="AP68" s="15" t="s">
        <v>2734</v>
      </c>
      <c r="AQ68" s="18">
        <v>1.4283602028749803E-3</v>
      </c>
      <c r="AR68" s="20">
        <f t="shared" si="4"/>
        <v>1.4283602028749803E-3</v>
      </c>
    </row>
    <row r="69" spans="1:44" x14ac:dyDescent="0.3">
      <c r="A69" t="s">
        <v>2737</v>
      </c>
      <c r="B69" t="s">
        <v>2738</v>
      </c>
      <c r="C69" t="s">
        <v>2739</v>
      </c>
      <c r="D69">
        <v>20180705</v>
      </c>
      <c r="E69" t="s">
        <v>161</v>
      </c>
      <c r="F69" t="s">
        <v>2756</v>
      </c>
      <c r="G69" t="s">
        <v>2757</v>
      </c>
      <c r="H69" t="s">
        <v>2758</v>
      </c>
      <c r="I69" t="s">
        <v>2759</v>
      </c>
      <c r="J69" t="s">
        <v>2760</v>
      </c>
      <c r="K69" t="s">
        <v>162</v>
      </c>
      <c r="L69">
        <v>2674601</v>
      </c>
      <c r="M69">
        <v>710252</v>
      </c>
      <c r="N69">
        <v>45101010</v>
      </c>
      <c r="O69" t="s">
        <v>2745</v>
      </c>
      <c r="P69">
        <v>0</v>
      </c>
      <c r="Q69" t="s">
        <v>21</v>
      </c>
      <c r="R69" t="s">
        <v>23</v>
      </c>
      <c r="S69" t="s">
        <v>23</v>
      </c>
      <c r="T69">
        <v>0</v>
      </c>
      <c r="U69">
        <v>0</v>
      </c>
      <c r="V69">
        <v>0</v>
      </c>
      <c r="W69" t="s">
        <v>24</v>
      </c>
      <c r="X69">
        <v>51.905000000000001</v>
      </c>
      <c r="Y69">
        <v>1</v>
      </c>
      <c r="Z69">
        <v>132472000</v>
      </c>
      <c r="AA69">
        <v>6875959160</v>
      </c>
      <c r="AB69">
        <v>0.54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 s="17">
        <v>0</v>
      </c>
      <c r="AN69" s="16">
        <f>IF(ISNA(VLOOKUP(M69,'GICS Impact'!B:J,9,FALSE)),N69,VLOOKUP(M69,'GICS Impact'!B:J,9,FALSE))</f>
        <v>45103010</v>
      </c>
      <c r="AO69" s="16" t="b">
        <f t="shared" si="3"/>
        <v>1</v>
      </c>
      <c r="AP69" s="15" t="s">
        <v>2734</v>
      </c>
      <c r="AQ69" s="18">
        <v>4.7073559956524519E-3</v>
      </c>
      <c r="AR69" s="20">
        <f t="shared" si="4"/>
        <v>4.7073559956524519E-3</v>
      </c>
    </row>
    <row r="70" spans="1:44" x14ac:dyDescent="0.3">
      <c r="A70" t="s">
        <v>2737</v>
      </c>
      <c r="B70" t="s">
        <v>2738</v>
      </c>
      <c r="C70" t="s">
        <v>2739</v>
      </c>
      <c r="D70">
        <v>20180705</v>
      </c>
      <c r="E70" t="s">
        <v>140</v>
      </c>
      <c r="F70" t="s">
        <v>2761</v>
      </c>
      <c r="G70" t="s">
        <v>2762</v>
      </c>
      <c r="H70" t="s">
        <v>2763</v>
      </c>
      <c r="I70" t="s">
        <v>2764</v>
      </c>
      <c r="J70" t="s">
        <v>2765</v>
      </c>
      <c r="K70" t="s">
        <v>141</v>
      </c>
      <c r="L70">
        <v>2632101</v>
      </c>
      <c r="M70">
        <v>681067</v>
      </c>
      <c r="N70">
        <v>45101010</v>
      </c>
      <c r="O70" t="s">
        <v>2745</v>
      </c>
      <c r="P70">
        <v>0</v>
      </c>
      <c r="Q70" t="s">
        <v>31</v>
      </c>
      <c r="R70" t="s">
        <v>23</v>
      </c>
      <c r="S70" t="s">
        <v>23</v>
      </c>
      <c r="T70">
        <v>0</v>
      </c>
      <c r="U70">
        <v>0</v>
      </c>
      <c r="V70">
        <v>0</v>
      </c>
      <c r="W70" t="s">
        <v>24</v>
      </c>
      <c r="X70">
        <v>43.5</v>
      </c>
      <c r="Y70">
        <v>1</v>
      </c>
      <c r="Z70">
        <v>34327000</v>
      </c>
      <c r="AA70">
        <v>1493224500</v>
      </c>
      <c r="AB70">
        <v>0.85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 s="17">
        <v>0</v>
      </c>
      <c r="AN70" s="16">
        <f>IF(ISNA(VLOOKUP(M70,'GICS Impact'!B:J,9,FALSE)),N70,VLOOKUP(M70,'GICS Impact'!B:J,9,FALSE))</f>
        <v>45103010</v>
      </c>
      <c r="AO70" s="16" t="b">
        <f t="shared" si="3"/>
        <v>1</v>
      </c>
      <c r="AP70" s="15" t="s">
        <v>2734</v>
      </c>
      <c r="AQ70" s="18">
        <v>1.5678220410546865E-3</v>
      </c>
      <c r="AR70" s="20">
        <f t="shared" si="4"/>
        <v>1.5678220410546865E-3</v>
      </c>
    </row>
    <row r="71" spans="1:44" x14ac:dyDescent="0.3">
      <c r="A71" t="s">
        <v>2737</v>
      </c>
      <c r="B71" t="s">
        <v>2738</v>
      </c>
      <c r="C71" t="s">
        <v>2739</v>
      </c>
      <c r="D71">
        <v>20180705</v>
      </c>
      <c r="E71" t="s">
        <v>144</v>
      </c>
      <c r="F71" t="s">
        <v>2766</v>
      </c>
      <c r="G71" t="s">
        <v>2767</v>
      </c>
      <c r="H71" t="s">
        <v>2768</v>
      </c>
      <c r="I71" t="s">
        <v>2769</v>
      </c>
      <c r="J71" t="s">
        <v>2770</v>
      </c>
      <c r="K71" t="s">
        <v>145</v>
      </c>
      <c r="L71">
        <v>3208601</v>
      </c>
      <c r="M71">
        <v>681887</v>
      </c>
      <c r="N71">
        <v>45101010</v>
      </c>
      <c r="O71" t="s">
        <v>2745</v>
      </c>
      <c r="P71">
        <v>0</v>
      </c>
      <c r="Q71" t="s">
        <v>31</v>
      </c>
      <c r="R71" t="s">
        <v>23</v>
      </c>
      <c r="S71" t="s">
        <v>23</v>
      </c>
      <c r="T71">
        <v>0</v>
      </c>
      <c r="U71">
        <v>0</v>
      </c>
      <c r="V71">
        <v>0</v>
      </c>
      <c r="W71" t="s">
        <v>24</v>
      </c>
      <c r="X71">
        <v>15.26</v>
      </c>
      <c r="Y71">
        <v>1</v>
      </c>
      <c r="Z71">
        <v>130471000</v>
      </c>
      <c r="AA71">
        <v>1990987460</v>
      </c>
      <c r="AB71">
        <v>0.32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 s="17">
        <v>0</v>
      </c>
      <c r="AN71" s="16">
        <f>IF(ISNA(VLOOKUP(M71,'GICS Impact'!B:J,9,FALSE)),N71,VLOOKUP(M71,'GICS Impact'!B:J,9,FALSE))</f>
        <v>45103010</v>
      </c>
      <c r="AO71" s="16" t="b">
        <f t="shared" si="3"/>
        <v>1</v>
      </c>
      <c r="AP71" s="15" t="s">
        <v>2734</v>
      </c>
      <c r="AQ71" s="18">
        <v>8.7945467171446183E-4</v>
      </c>
      <c r="AR71" s="20">
        <f t="shared" si="4"/>
        <v>8.7945467171446183E-4</v>
      </c>
    </row>
    <row r="72" spans="1:44" x14ac:dyDescent="0.3">
      <c r="A72" t="s">
        <v>2737</v>
      </c>
      <c r="B72" t="s">
        <v>2738</v>
      </c>
      <c r="C72" t="s">
        <v>2739</v>
      </c>
      <c r="D72">
        <v>20180705</v>
      </c>
      <c r="E72" t="s">
        <v>128</v>
      </c>
      <c r="F72" t="s">
        <v>2771</v>
      </c>
      <c r="G72" t="s">
        <v>2772</v>
      </c>
      <c r="H72" t="s">
        <v>2773</v>
      </c>
      <c r="I72" t="s">
        <v>2774</v>
      </c>
      <c r="J72" t="s">
        <v>2775</v>
      </c>
      <c r="K72" t="s">
        <v>129</v>
      </c>
      <c r="L72">
        <v>2393501</v>
      </c>
      <c r="M72">
        <v>487232</v>
      </c>
      <c r="N72">
        <v>45101010</v>
      </c>
      <c r="O72" t="s">
        <v>2745</v>
      </c>
      <c r="P72">
        <v>0</v>
      </c>
      <c r="Q72" t="s">
        <v>21</v>
      </c>
      <c r="R72" t="s">
        <v>23</v>
      </c>
      <c r="S72" t="s">
        <v>23</v>
      </c>
      <c r="T72">
        <v>0</v>
      </c>
      <c r="U72">
        <v>0</v>
      </c>
      <c r="V72">
        <v>0</v>
      </c>
      <c r="W72" t="s">
        <v>24</v>
      </c>
      <c r="X72">
        <v>39.5</v>
      </c>
      <c r="Y72">
        <v>1</v>
      </c>
      <c r="Z72">
        <v>43778000</v>
      </c>
      <c r="AA72">
        <v>1729231000</v>
      </c>
      <c r="AB72">
        <v>0.68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 s="17">
        <v>0</v>
      </c>
      <c r="AN72" s="16">
        <f>IF(ISNA(VLOOKUP(M72,'GICS Impact'!B:J,9,FALSE)),N72,VLOOKUP(M72,'GICS Impact'!B:J,9,FALSE))</f>
        <v>45103010</v>
      </c>
      <c r="AO72" s="16" t="b">
        <f t="shared" si="3"/>
        <v>1</v>
      </c>
      <c r="AP72" s="15" t="s">
        <v>2734</v>
      </c>
      <c r="AQ72" s="18">
        <v>1.4738601659071318E-3</v>
      </c>
      <c r="AR72" s="20">
        <f t="shared" si="4"/>
        <v>1.4738601659071318E-3</v>
      </c>
    </row>
    <row r="73" spans="1:44" x14ac:dyDescent="0.3">
      <c r="A73" t="s">
        <v>2737</v>
      </c>
      <c r="B73" t="s">
        <v>2738</v>
      </c>
      <c r="C73" t="s">
        <v>2739</v>
      </c>
      <c r="D73">
        <v>20180705</v>
      </c>
      <c r="E73" t="s">
        <v>130</v>
      </c>
      <c r="F73" t="s">
        <v>2776</v>
      </c>
      <c r="G73" t="s">
        <v>2777</v>
      </c>
      <c r="H73">
        <v>11642105</v>
      </c>
      <c r="I73" t="s">
        <v>2778</v>
      </c>
      <c r="J73" t="s">
        <v>2779</v>
      </c>
      <c r="K73" t="s">
        <v>131</v>
      </c>
      <c r="L73">
        <v>2413501</v>
      </c>
      <c r="M73">
        <v>487542</v>
      </c>
      <c r="N73">
        <v>45101010</v>
      </c>
      <c r="O73" t="s">
        <v>2745</v>
      </c>
      <c r="P73">
        <v>0</v>
      </c>
      <c r="Q73" t="s">
        <v>21</v>
      </c>
      <c r="R73" t="s">
        <v>23</v>
      </c>
      <c r="S73" t="s">
        <v>23</v>
      </c>
      <c r="T73">
        <v>0</v>
      </c>
      <c r="U73">
        <v>0</v>
      </c>
      <c r="V73">
        <v>0</v>
      </c>
      <c r="W73" t="s">
        <v>24</v>
      </c>
      <c r="X73">
        <v>41.48</v>
      </c>
      <c r="Y73">
        <v>1</v>
      </c>
      <c r="Z73">
        <v>47294000</v>
      </c>
      <c r="AA73">
        <v>1961755120</v>
      </c>
      <c r="AB73">
        <v>0.53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 s="17">
        <v>0</v>
      </c>
      <c r="AN73" s="16">
        <f>IF(ISNA(VLOOKUP(M73,'GICS Impact'!B:J,9,FALSE)),N73,VLOOKUP(M73,'GICS Impact'!B:J,9,FALSE))</f>
        <v>45103010</v>
      </c>
      <c r="AO73" s="16" t="b">
        <f t="shared" si="3"/>
        <v>1</v>
      </c>
      <c r="AP73" s="15" t="s">
        <v>2734</v>
      </c>
      <c r="AQ73" s="18">
        <v>1.4729192924972489E-3</v>
      </c>
      <c r="AR73" s="20">
        <f t="shared" si="4"/>
        <v>1.4729192924972489E-3</v>
      </c>
    </row>
    <row r="74" spans="1:44" x14ac:dyDescent="0.3">
      <c r="A74" t="s">
        <v>2737</v>
      </c>
      <c r="B74" t="s">
        <v>2738</v>
      </c>
      <c r="C74" t="s">
        <v>2739</v>
      </c>
      <c r="D74">
        <v>20180705</v>
      </c>
      <c r="E74" t="s">
        <v>115</v>
      </c>
      <c r="F74" t="s">
        <v>2780</v>
      </c>
      <c r="G74" t="s">
        <v>2781</v>
      </c>
      <c r="H74">
        <v>440894103</v>
      </c>
      <c r="I74" t="s">
        <v>2782</v>
      </c>
      <c r="J74" t="s">
        <v>2783</v>
      </c>
      <c r="K74" t="s">
        <v>116</v>
      </c>
      <c r="L74">
        <v>2217801</v>
      </c>
      <c r="M74">
        <v>458982</v>
      </c>
      <c r="N74">
        <v>45101010</v>
      </c>
      <c r="O74" t="s">
        <v>2745</v>
      </c>
      <c r="P74">
        <v>0</v>
      </c>
      <c r="Q74" t="s">
        <v>21</v>
      </c>
      <c r="R74" t="s">
        <v>23</v>
      </c>
      <c r="S74" t="s">
        <v>23</v>
      </c>
      <c r="T74">
        <v>0</v>
      </c>
      <c r="U74">
        <v>0</v>
      </c>
      <c r="V74">
        <v>0</v>
      </c>
      <c r="W74" t="s">
        <v>24</v>
      </c>
      <c r="X74">
        <v>18.62</v>
      </c>
      <c r="Y74">
        <v>1</v>
      </c>
      <c r="Z74">
        <v>79049000</v>
      </c>
      <c r="AA74">
        <v>1471892380</v>
      </c>
      <c r="AB74">
        <v>0.8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 s="17">
        <v>0</v>
      </c>
      <c r="AN74" s="16">
        <f>IF(ISNA(VLOOKUP(M74,'GICS Impact'!B:J,9,FALSE)),N74,VLOOKUP(M74,'GICS Impact'!B:J,9,FALSE))</f>
        <v>45103010</v>
      </c>
      <c r="AO74" s="16" t="b">
        <f t="shared" si="3"/>
        <v>1</v>
      </c>
      <c r="AP74" s="15" t="s">
        <v>2734</v>
      </c>
      <c r="AQ74" s="18">
        <v>1.4257793566973005E-3</v>
      </c>
      <c r="AR74" s="20">
        <f t="shared" si="4"/>
        <v>1.4257793566973005E-3</v>
      </c>
    </row>
    <row r="75" spans="1:44" x14ac:dyDescent="0.3">
      <c r="A75" t="s">
        <v>2737</v>
      </c>
      <c r="B75" t="s">
        <v>2738</v>
      </c>
      <c r="C75" t="s">
        <v>2739</v>
      </c>
      <c r="D75">
        <v>20180705</v>
      </c>
      <c r="E75" t="s">
        <v>117</v>
      </c>
      <c r="F75" t="s">
        <v>2784</v>
      </c>
      <c r="G75" t="s">
        <v>2785</v>
      </c>
      <c r="H75" t="s">
        <v>2786</v>
      </c>
      <c r="I75" t="s">
        <v>2787</v>
      </c>
      <c r="J75" t="s">
        <v>2788</v>
      </c>
      <c r="K75" t="s">
        <v>118</v>
      </c>
      <c r="L75">
        <v>2218201</v>
      </c>
      <c r="M75">
        <v>459022</v>
      </c>
      <c r="N75">
        <v>45101010</v>
      </c>
      <c r="O75" t="s">
        <v>2745</v>
      </c>
      <c r="P75">
        <v>0</v>
      </c>
      <c r="Q75" t="s">
        <v>31</v>
      </c>
      <c r="R75" t="s">
        <v>23</v>
      </c>
      <c r="S75" t="s">
        <v>23</v>
      </c>
      <c r="T75">
        <v>0</v>
      </c>
      <c r="U75">
        <v>0</v>
      </c>
      <c r="V75">
        <v>0</v>
      </c>
      <c r="W75" t="s">
        <v>24</v>
      </c>
      <c r="X75">
        <v>101.01</v>
      </c>
      <c r="Y75">
        <v>1</v>
      </c>
      <c r="Z75">
        <v>55976000</v>
      </c>
      <c r="AA75">
        <v>5654135760</v>
      </c>
      <c r="AB75">
        <v>0.77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 s="17">
        <v>0</v>
      </c>
      <c r="AN75" s="16">
        <f>IF(ISNA(VLOOKUP(M75,'GICS Impact'!B:J,9,FALSE)),N75,VLOOKUP(M75,'GICS Impact'!B:J,9,FALSE))</f>
        <v>45103010</v>
      </c>
      <c r="AO75" s="16" t="b">
        <f t="shared" si="3"/>
        <v>1</v>
      </c>
      <c r="AP75" s="15" t="s">
        <v>2734</v>
      </c>
      <c r="AQ75" s="18">
        <v>5.845676065839518E-3</v>
      </c>
      <c r="AR75" s="20">
        <f t="shared" si="4"/>
        <v>5.845676065839518E-3</v>
      </c>
    </row>
    <row r="76" spans="1:44" x14ac:dyDescent="0.3">
      <c r="A76" t="s">
        <v>2737</v>
      </c>
      <c r="B76" t="s">
        <v>2738</v>
      </c>
      <c r="C76" t="s">
        <v>2739</v>
      </c>
      <c r="D76">
        <v>20180705</v>
      </c>
      <c r="E76" t="s">
        <v>119</v>
      </c>
      <c r="F76" t="s">
        <v>2789</v>
      </c>
      <c r="G76" t="s">
        <v>2790</v>
      </c>
      <c r="H76" t="s">
        <v>2791</v>
      </c>
      <c r="I76" t="s">
        <v>2792</v>
      </c>
      <c r="J76" t="s">
        <v>2793</v>
      </c>
      <c r="K76" t="s">
        <v>120</v>
      </c>
      <c r="L76">
        <v>2008801</v>
      </c>
      <c r="M76">
        <v>462767</v>
      </c>
      <c r="N76">
        <v>45101010</v>
      </c>
      <c r="O76" t="s">
        <v>2745</v>
      </c>
      <c r="P76">
        <v>0</v>
      </c>
      <c r="Q76" t="s">
        <v>31</v>
      </c>
      <c r="R76" t="s">
        <v>23</v>
      </c>
      <c r="S76" t="s">
        <v>23</v>
      </c>
      <c r="T76">
        <v>0</v>
      </c>
      <c r="U76">
        <v>0</v>
      </c>
      <c r="V76">
        <v>0</v>
      </c>
      <c r="W76" t="s">
        <v>24</v>
      </c>
      <c r="X76">
        <v>25.31</v>
      </c>
      <c r="Y76">
        <v>1</v>
      </c>
      <c r="Z76">
        <v>128807000</v>
      </c>
      <c r="AA76">
        <v>3260105170</v>
      </c>
      <c r="AB76">
        <v>1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 s="17">
        <v>0</v>
      </c>
      <c r="AN76" s="16">
        <f>IF(ISNA(VLOOKUP(M76,'GICS Impact'!B:J,9,FALSE)),N76,VLOOKUP(M76,'GICS Impact'!B:J,9,FALSE))</f>
        <v>45103010</v>
      </c>
      <c r="AO76" s="16" t="b">
        <f t="shared" si="3"/>
        <v>1</v>
      </c>
      <c r="AP76" s="15" t="s">
        <v>2734</v>
      </c>
      <c r="AQ76" s="18">
        <v>4.3318181173358471E-3</v>
      </c>
      <c r="AR76" s="20">
        <f t="shared" si="4"/>
        <v>4.3318181173358471E-3</v>
      </c>
    </row>
    <row r="77" spans="1:44" x14ac:dyDescent="0.3">
      <c r="A77" t="s">
        <v>2737</v>
      </c>
      <c r="B77" t="s">
        <v>2738</v>
      </c>
      <c r="C77" t="s">
        <v>2739</v>
      </c>
      <c r="D77">
        <v>20180705</v>
      </c>
      <c r="E77" t="s">
        <v>80</v>
      </c>
      <c r="F77" t="s">
        <v>2794</v>
      </c>
      <c r="G77" t="s">
        <v>2795</v>
      </c>
      <c r="H77" t="s">
        <v>2796</v>
      </c>
      <c r="I77" t="s">
        <v>2797</v>
      </c>
      <c r="J77" t="s">
        <v>2798</v>
      </c>
      <c r="K77" t="s">
        <v>81</v>
      </c>
      <c r="L77">
        <v>1987701</v>
      </c>
      <c r="M77">
        <v>351190</v>
      </c>
      <c r="N77">
        <v>45101010</v>
      </c>
      <c r="O77" t="s">
        <v>2745</v>
      </c>
      <c r="P77">
        <v>0</v>
      </c>
      <c r="Q77" t="s">
        <v>31</v>
      </c>
      <c r="R77" t="s">
        <v>23</v>
      </c>
      <c r="S77" t="s">
        <v>23</v>
      </c>
      <c r="T77">
        <v>0</v>
      </c>
      <c r="U77">
        <v>0</v>
      </c>
      <c r="V77">
        <v>0</v>
      </c>
      <c r="W77" t="s">
        <v>24</v>
      </c>
      <c r="X77">
        <v>58.25</v>
      </c>
      <c r="Y77">
        <v>1</v>
      </c>
      <c r="Z77">
        <v>42464000</v>
      </c>
      <c r="AA77">
        <v>2473528000</v>
      </c>
      <c r="AB77">
        <v>0.8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 s="17">
        <v>0</v>
      </c>
      <c r="AN77" s="16">
        <f>IF(ISNA(VLOOKUP(M77,'GICS Impact'!B:J,9,FALSE)),N77,VLOOKUP(M77,'GICS Impact'!B:J,9,FALSE))</f>
        <v>45103010</v>
      </c>
      <c r="AO77" s="16" t="b">
        <f t="shared" si="3"/>
        <v>1</v>
      </c>
      <c r="AP77" s="15" t="s">
        <v>2734</v>
      </c>
      <c r="AQ77" s="18">
        <v>2.5383132037285327E-3</v>
      </c>
      <c r="AR77" s="20">
        <f t="shared" si="4"/>
        <v>2.5383132037285327E-3</v>
      </c>
    </row>
    <row r="78" spans="1:44" x14ac:dyDescent="0.3">
      <c r="A78" t="s">
        <v>2737</v>
      </c>
      <c r="B78" t="s">
        <v>2738</v>
      </c>
      <c r="C78" t="s">
        <v>2739</v>
      </c>
      <c r="D78">
        <v>20180705</v>
      </c>
      <c r="E78" t="s">
        <v>84</v>
      </c>
      <c r="F78" t="s">
        <v>2799</v>
      </c>
      <c r="G78" t="s">
        <v>2800</v>
      </c>
      <c r="H78" t="s">
        <v>2801</v>
      </c>
      <c r="I78" t="s">
        <v>2802</v>
      </c>
      <c r="J78" t="s">
        <v>2803</v>
      </c>
      <c r="K78" t="s">
        <v>85</v>
      </c>
      <c r="L78">
        <v>1988101</v>
      </c>
      <c r="M78">
        <v>351231</v>
      </c>
      <c r="N78">
        <v>45101010</v>
      </c>
      <c r="O78" t="s">
        <v>2745</v>
      </c>
      <c r="P78">
        <v>0</v>
      </c>
      <c r="Q78" t="s">
        <v>21</v>
      </c>
      <c r="R78" t="s">
        <v>23</v>
      </c>
      <c r="S78" t="s">
        <v>23</v>
      </c>
      <c r="T78">
        <v>0</v>
      </c>
      <c r="U78">
        <v>0</v>
      </c>
      <c r="V78">
        <v>0</v>
      </c>
      <c r="W78" t="s">
        <v>24</v>
      </c>
      <c r="X78">
        <v>85.42</v>
      </c>
      <c r="Y78">
        <v>1</v>
      </c>
      <c r="Z78">
        <v>56736000</v>
      </c>
      <c r="AA78">
        <v>4846389120</v>
      </c>
      <c r="AB78">
        <v>1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 s="17">
        <v>0</v>
      </c>
      <c r="AN78" s="16">
        <f>IF(ISNA(VLOOKUP(M78,'GICS Impact'!B:J,9,FALSE)),N78,VLOOKUP(M78,'GICS Impact'!B:J,9,FALSE))</f>
        <v>45103010</v>
      </c>
      <c r="AO78" s="16" t="b">
        <f t="shared" si="3"/>
        <v>1</v>
      </c>
      <c r="AP78" s="15" t="s">
        <v>2734</v>
      </c>
      <c r="AQ78" s="18">
        <v>6.8573265971412526E-3</v>
      </c>
      <c r="AR78" s="20">
        <f t="shared" si="4"/>
        <v>6.8573265971412526E-3</v>
      </c>
    </row>
    <row r="79" spans="1:44" x14ac:dyDescent="0.3">
      <c r="A79" t="s">
        <v>2737</v>
      </c>
      <c r="B79" t="s">
        <v>2738</v>
      </c>
      <c r="C79" t="s">
        <v>2739</v>
      </c>
      <c r="D79">
        <v>20180705</v>
      </c>
      <c r="E79" t="s">
        <v>86</v>
      </c>
      <c r="F79" t="s">
        <v>2804</v>
      </c>
      <c r="G79" t="s">
        <v>2805</v>
      </c>
      <c r="H79">
        <v>338307101</v>
      </c>
      <c r="I79" t="s">
        <v>2806</v>
      </c>
      <c r="J79" t="s">
        <v>2807</v>
      </c>
      <c r="K79" t="s">
        <v>87</v>
      </c>
      <c r="L79">
        <v>1990801</v>
      </c>
      <c r="M79">
        <v>351362</v>
      </c>
      <c r="N79">
        <v>45101010</v>
      </c>
      <c r="O79" t="s">
        <v>2745</v>
      </c>
      <c r="P79">
        <v>0</v>
      </c>
      <c r="Q79" t="s">
        <v>21</v>
      </c>
      <c r="R79" t="s">
        <v>23</v>
      </c>
      <c r="S79" t="s">
        <v>23</v>
      </c>
      <c r="T79">
        <v>0</v>
      </c>
      <c r="U79">
        <v>0</v>
      </c>
      <c r="V79">
        <v>0</v>
      </c>
      <c r="W79" t="s">
        <v>24</v>
      </c>
      <c r="X79">
        <v>35.229999999999997</v>
      </c>
      <c r="Y79">
        <v>1</v>
      </c>
      <c r="Z79">
        <v>57684000</v>
      </c>
      <c r="AA79">
        <v>2032207320</v>
      </c>
      <c r="AB79">
        <v>0.95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 s="17">
        <v>0</v>
      </c>
      <c r="AN79" s="16">
        <f>IF(ISNA(VLOOKUP(M79,'GICS Impact'!B:J,9,FALSE)),N79,VLOOKUP(M79,'GICS Impact'!B:J,9,FALSE))</f>
        <v>45103010</v>
      </c>
      <c r="AO79" s="16" t="b">
        <f t="shared" si="3"/>
        <v>1</v>
      </c>
      <c r="AP79" s="15" t="s">
        <v>2734</v>
      </c>
      <c r="AQ79" s="18">
        <v>2.6654176951934677E-3</v>
      </c>
      <c r="AR79" s="20">
        <f t="shared" si="4"/>
        <v>2.6654176951934677E-3</v>
      </c>
    </row>
    <row r="80" spans="1:44" x14ac:dyDescent="0.3">
      <c r="A80" t="s">
        <v>2737</v>
      </c>
      <c r="B80" t="s">
        <v>2738</v>
      </c>
      <c r="C80" t="s">
        <v>2739</v>
      </c>
      <c r="D80">
        <v>20180705</v>
      </c>
      <c r="E80" t="s">
        <v>264</v>
      </c>
      <c r="F80" t="s">
        <v>2808</v>
      </c>
      <c r="G80" t="s">
        <v>2809</v>
      </c>
      <c r="H80" t="s">
        <v>2810</v>
      </c>
      <c r="I80" t="s">
        <v>2811</v>
      </c>
      <c r="J80" t="s">
        <v>2812</v>
      </c>
      <c r="K80" t="s">
        <v>265</v>
      </c>
      <c r="L80">
        <v>18564601</v>
      </c>
      <c r="M80">
        <v>272384</v>
      </c>
      <c r="N80">
        <v>45101010</v>
      </c>
      <c r="O80" t="s">
        <v>2725</v>
      </c>
      <c r="P80">
        <v>0</v>
      </c>
      <c r="Q80" t="s">
        <v>21</v>
      </c>
      <c r="R80" t="s">
        <v>23</v>
      </c>
      <c r="S80" t="s">
        <v>23</v>
      </c>
      <c r="T80">
        <v>0</v>
      </c>
      <c r="U80">
        <v>0</v>
      </c>
      <c r="V80">
        <v>0</v>
      </c>
      <c r="W80" t="s">
        <v>24</v>
      </c>
      <c r="X80">
        <v>48.03</v>
      </c>
      <c r="Y80">
        <v>1</v>
      </c>
      <c r="Z80">
        <v>57693000</v>
      </c>
      <c r="AA80">
        <v>2770994790</v>
      </c>
      <c r="AB80">
        <v>0.91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 s="17">
        <v>0</v>
      </c>
      <c r="AN80" s="16">
        <f>IF(ISNA(VLOOKUP(M80,'GICS Impact'!B:J,9,FALSE)),N80,VLOOKUP(M80,'GICS Impact'!B:J,9,FALSE))</f>
        <v>45103010</v>
      </c>
      <c r="AO80" s="16" t="b">
        <f t="shared" si="3"/>
        <v>1</v>
      </c>
      <c r="AP80" s="15" t="s">
        <v>2734</v>
      </c>
      <c r="AQ80" s="18">
        <v>3.3511151335352189E-3</v>
      </c>
      <c r="AR80" s="20">
        <f t="shared" si="4"/>
        <v>3.3511151335352189E-3</v>
      </c>
    </row>
    <row r="81" spans="1:44" x14ac:dyDescent="0.3">
      <c r="A81" t="s">
        <v>2737</v>
      </c>
      <c r="B81" t="s">
        <v>2738</v>
      </c>
      <c r="C81" t="s">
        <v>2739</v>
      </c>
      <c r="D81">
        <v>20180705</v>
      </c>
      <c r="E81" t="s">
        <v>255</v>
      </c>
      <c r="F81" t="s">
        <v>2813</v>
      </c>
      <c r="G81" t="s">
        <v>2814</v>
      </c>
      <c r="H81" t="s">
        <v>2815</v>
      </c>
      <c r="I81" t="s">
        <v>2816</v>
      </c>
      <c r="J81" t="s">
        <v>2817</v>
      </c>
      <c r="K81" t="s">
        <v>256</v>
      </c>
      <c r="L81">
        <v>18457601</v>
      </c>
      <c r="M81">
        <v>226599</v>
      </c>
      <c r="N81">
        <v>45101010</v>
      </c>
      <c r="O81" t="s">
        <v>2745</v>
      </c>
      <c r="P81">
        <v>0</v>
      </c>
      <c r="Q81" t="s">
        <v>31</v>
      </c>
      <c r="R81" t="s">
        <v>23</v>
      </c>
      <c r="S81" t="s">
        <v>23</v>
      </c>
      <c r="T81">
        <v>0</v>
      </c>
      <c r="U81">
        <v>0</v>
      </c>
      <c r="V81">
        <v>0</v>
      </c>
      <c r="W81" t="s">
        <v>24</v>
      </c>
      <c r="X81">
        <v>57.2</v>
      </c>
      <c r="Y81">
        <v>1</v>
      </c>
      <c r="Z81">
        <v>45216000</v>
      </c>
      <c r="AA81">
        <v>2586355200</v>
      </c>
      <c r="AB81">
        <v>1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 s="17">
        <v>0</v>
      </c>
      <c r="AN81" s="16">
        <f>IF(ISNA(VLOOKUP(M81,'GICS Impact'!B:J,9,FALSE)),N81,VLOOKUP(M81,'GICS Impact'!B:J,9,FALSE))</f>
        <v>45103010</v>
      </c>
      <c r="AO81" s="16" t="b">
        <f t="shared" si="3"/>
        <v>1</v>
      </c>
      <c r="AP81" s="15" t="s">
        <v>2734</v>
      </c>
      <c r="AQ81" s="18">
        <v>3.2580681674642667E-3</v>
      </c>
      <c r="AR81" s="20">
        <f t="shared" si="4"/>
        <v>3.2580681674642667E-3</v>
      </c>
    </row>
    <row r="82" spans="1:44" x14ac:dyDescent="0.3">
      <c r="A82" t="s">
        <v>2737</v>
      </c>
      <c r="B82" t="s">
        <v>2738</v>
      </c>
      <c r="C82" t="s">
        <v>2739</v>
      </c>
      <c r="D82">
        <v>20180705</v>
      </c>
      <c r="E82" t="s">
        <v>229</v>
      </c>
      <c r="F82" t="s">
        <v>2818</v>
      </c>
      <c r="G82" t="s">
        <v>2819</v>
      </c>
      <c r="H82" t="s">
        <v>2820</v>
      </c>
      <c r="I82" t="s">
        <v>2821</v>
      </c>
      <c r="J82" t="s">
        <v>2822</v>
      </c>
      <c r="K82" t="s">
        <v>230</v>
      </c>
      <c r="L82">
        <v>17966601</v>
      </c>
      <c r="M82">
        <v>209241</v>
      </c>
      <c r="N82">
        <v>45101010</v>
      </c>
      <c r="O82" t="s">
        <v>2823</v>
      </c>
      <c r="P82">
        <v>0</v>
      </c>
      <c r="Q82" t="s">
        <v>21</v>
      </c>
      <c r="R82" t="s">
        <v>23</v>
      </c>
      <c r="S82" t="s">
        <v>23</v>
      </c>
      <c r="T82">
        <v>0</v>
      </c>
      <c r="U82">
        <v>0</v>
      </c>
      <c r="V82">
        <v>0</v>
      </c>
      <c r="W82" t="s">
        <v>24</v>
      </c>
      <c r="X82">
        <v>104.1</v>
      </c>
      <c r="Y82">
        <v>1</v>
      </c>
      <c r="Z82">
        <v>52212000</v>
      </c>
      <c r="AA82">
        <v>5435269200</v>
      </c>
      <c r="AB82">
        <v>1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 s="17">
        <v>0</v>
      </c>
      <c r="AN82" s="16">
        <f>IF(ISNA(VLOOKUP(M82,'GICS Impact'!B:J,9,FALSE)),N82,VLOOKUP(M82,'GICS Impact'!B:J,9,FALSE))</f>
        <v>45103010</v>
      </c>
      <c r="AO82" s="16" t="b">
        <f t="shared" si="3"/>
        <v>1</v>
      </c>
      <c r="AP82" s="15" t="s">
        <v>2734</v>
      </c>
      <c r="AQ82" s="18">
        <v>7.2495547127950722E-3</v>
      </c>
      <c r="AR82" s="20">
        <f t="shared" si="4"/>
        <v>7.2495547127950722E-3</v>
      </c>
    </row>
    <row r="83" spans="1:44" x14ac:dyDescent="0.3">
      <c r="A83" t="s">
        <v>2737</v>
      </c>
      <c r="B83" t="s">
        <v>2738</v>
      </c>
      <c r="C83" t="s">
        <v>2739</v>
      </c>
      <c r="D83">
        <v>20180705</v>
      </c>
      <c r="E83" t="s">
        <v>477</v>
      </c>
      <c r="F83" t="s">
        <v>2824</v>
      </c>
      <c r="G83" t="s">
        <v>2825</v>
      </c>
      <c r="H83" t="s">
        <v>2826</v>
      </c>
      <c r="I83" t="s">
        <v>2827</v>
      </c>
      <c r="J83" t="s">
        <v>2828</v>
      </c>
      <c r="K83" t="s">
        <v>478</v>
      </c>
      <c r="L83">
        <v>12217201</v>
      </c>
      <c r="M83">
        <v>28948</v>
      </c>
      <c r="N83">
        <v>45101010</v>
      </c>
      <c r="O83" t="s">
        <v>2745</v>
      </c>
      <c r="P83">
        <v>0</v>
      </c>
      <c r="Q83" t="s">
        <v>21</v>
      </c>
      <c r="R83" t="s">
        <v>23</v>
      </c>
      <c r="S83" t="s">
        <v>23</v>
      </c>
      <c r="T83">
        <v>0</v>
      </c>
      <c r="U83">
        <v>0</v>
      </c>
      <c r="V83">
        <v>0</v>
      </c>
      <c r="W83" t="s">
        <v>24</v>
      </c>
      <c r="X83">
        <v>87.32</v>
      </c>
      <c r="Y83">
        <v>1</v>
      </c>
      <c r="Z83">
        <v>49110000</v>
      </c>
      <c r="AA83">
        <v>4288285200</v>
      </c>
      <c r="AB83">
        <v>1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 s="17">
        <v>0</v>
      </c>
      <c r="AN83" s="16">
        <f>IF(ISNA(VLOOKUP(M83,'GICS Impact'!B:J,9,FALSE)),N83,VLOOKUP(M83,'GICS Impact'!B:J,9,FALSE))</f>
        <v>45103010</v>
      </c>
      <c r="AO83" s="16" t="b">
        <f t="shared" si="3"/>
        <v>1</v>
      </c>
      <c r="AP83" s="15" t="s">
        <v>2734</v>
      </c>
      <c r="AQ83" s="18">
        <v>5.5182563170101178E-3</v>
      </c>
      <c r="AR83" s="20">
        <f t="shared" si="4"/>
        <v>5.5182563170101178E-3</v>
      </c>
    </row>
    <row r="84" spans="1:44" x14ac:dyDescent="0.3">
      <c r="A84" t="s">
        <v>2737</v>
      </c>
      <c r="B84" t="s">
        <v>2738</v>
      </c>
      <c r="C84" t="s">
        <v>2739</v>
      </c>
      <c r="D84">
        <v>20180705</v>
      </c>
      <c r="E84" t="s">
        <v>176</v>
      </c>
      <c r="F84" t="s">
        <v>2829</v>
      </c>
      <c r="G84" t="s">
        <v>2830</v>
      </c>
      <c r="H84" t="s">
        <v>2831</v>
      </c>
      <c r="I84" t="s">
        <v>2832</v>
      </c>
      <c r="J84" t="s">
        <v>2833</v>
      </c>
      <c r="K84" t="s">
        <v>177</v>
      </c>
      <c r="L84">
        <v>3100401</v>
      </c>
      <c r="M84">
        <v>749141</v>
      </c>
      <c r="N84">
        <v>45101010</v>
      </c>
      <c r="O84" t="s">
        <v>2745</v>
      </c>
      <c r="P84">
        <v>0</v>
      </c>
      <c r="Q84" t="s">
        <v>31</v>
      </c>
      <c r="R84" t="s">
        <v>23</v>
      </c>
      <c r="S84" t="s">
        <v>23</v>
      </c>
      <c r="T84">
        <v>0</v>
      </c>
      <c r="U84">
        <v>0</v>
      </c>
      <c r="V84">
        <v>0</v>
      </c>
      <c r="W84" t="s">
        <v>24</v>
      </c>
      <c r="X84">
        <v>13.86</v>
      </c>
      <c r="Y84">
        <v>1</v>
      </c>
      <c r="Z84">
        <v>148164000</v>
      </c>
      <c r="AA84">
        <v>2053553040</v>
      </c>
      <c r="AB84">
        <v>0.57999999999999996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 s="17">
        <v>0</v>
      </c>
      <c r="AN84" s="16">
        <f>IF(ISNA(VLOOKUP(M84,'GICS Impact'!B:J,9,FALSE)),N84,VLOOKUP(M84,'GICS Impact'!B:J,9,FALSE))</f>
        <v>45103010</v>
      </c>
      <c r="AO84" s="16" t="b">
        <f t="shared" si="3"/>
        <v>1</v>
      </c>
      <c r="AP84" s="15" t="s">
        <v>2734</v>
      </c>
      <c r="AQ84" s="18">
        <v>1.7900727693907143E-3</v>
      </c>
      <c r="AR84" s="20">
        <f t="shared" si="4"/>
        <v>1.7900727693907143E-3</v>
      </c>
    </row>
    <row r="85" spans="1:44" x14ac:dyDescent="0.3">
      <c r="A85" t="s">
        <v>2737</v>
      </c>
      <c r="B85" t="s">
        <v>2738</v>
      </c>
      <c r="C85" t="s">
        <v>2739</v>
      </c>
      <c r="D85">
        <v>20180705</v>
      </c>
      <c r="E85" t="s">
        <v>163</v>
      </c>
      <c r="F85" t="s">
        <v>2834</v>
      </c>
      <c r="G85" t="s">
        <v>2835</v>
      </c>
      <c r="H85" t="s">
        <v>2836</v>
      </c>
      <c r="I85" t="s">
        <v>2837</v>
      </c>
      <c r="J85" t="s">
        <v>2838</v>
      </c>
      <c r="K85" t="s">
        <v>164</v>
      </c>
      <c r="L85">
        <v>2808401</v>
      </c>
      <c r="M85">
        <v>710357</v>
      </c>
      <c r="N85">
        <v>45101010</v>
      </c>
      <c r="O85" t="s">
        <v>2745</v>
      </c>
      <c r="P85">
        <v>0</v>
      </c>
      <c r="Q85" t="s">
        <v>21</v>
      </c>
      <c r="R85" t="s">
        <v>23</v>
      </c>
      <c r="S85" t="s">
        <v>23</v>
      </c>
      <c r="T85">
        <v>0</v>
      </c>
      <c r="U85">
        <v>0</v>
      </c>
      <c r="V85">
        <v>0</v>
      </c>
      <c r="W85" t="s">
        <v>24</v>
      </c>
      <c r="X85">
        <v>61.71</v>
      </c>
      <c r="Y85">
        <v>1</v>
      </c>
      <c r="Z85">
        <v>56629000</v>
      </c>
      <c r="AA85">
        <v>3494575590</v>
      </c>
      <c r="AB85">
        <v>0.49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 s="17">
        <v>0</v>
      </c>
      <c r="AN85" s="16">
        <f>IF(ISNA(VLOOKUP(M85,'GICS Impact'!B:J,9,FALSE)),N85,VLOOKUP(M85,'GICS Impact'!B:J,9,FALSE))</f>
        <v>45103010</v>
      </c>
      <c r="AO85" s="16" t="b">
        <f t="shared" si="3"/>
        <v>1</v>
      </c>
      <c r="AP85" s="15" t="s">
        <v>2734</v>
      </c>
      <c r="AQ85" s="18">
        <v>2.1285028294974052E-3</v>
      </c>
      <c r="AR85" s="20">
        <f t="shared" si="4"/>
        <v>2.1285028294974052E-3</v>
      </c>
    </row>
  </sheetData>
  <sortState ref="A2:AQ65">
    <sortCondition descending="1" ref="AQ2:AQ65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485"/>
  <sheetViews>
    <sheetView topLeftCell="I1" workbookViewId="0">
      <selection activeCell="AH1" sqref="AH1"/>
    </sheetView>
  </sheetViews>
  <sheetFormatPr defaultRowHeight="14.4" x14ac:dyDescent="0.3"/>
  <cols>
    <col min="1" max="1" width="40.88671875" bestFit="1" customWidth="1"/>
    <col min="2" max="2" width="11.21875" bestFit="1" customWidth="1"/>
    <col min="3" max="3" width="29.6640625" bestFit="1" customWidth="1"/>
    <col min="4" max="4" width="14.44140625" bestFit="1" customWidth="1"/>
    <col min="5" max="5" width="38" bestFit="1" customWidth="1"/>
    <col min="6" max="6" width="10.21875" bestFit="1" customWidth="1"/>
    <col min="7" max="7" width="18.21875" bestFit="1" customWidth="1"/>
    <col min="8" max="8" width="10.88671875" bestFit="1" customWidth="1"/>
    <col min="9" max="9" width="14.33203125" bestFit="1" customWidth="1"/>
    <col min="10" max="10" width="9.77734375" bestFit="1" customWidth="1"/>
    <col min="11" max="11" width="7" bestFit="1" customWidth="1"/>
    <col min="12" max="12" width="9" bestFit="1" customWidth="1"/>
    <col min="13" max="13" width="9.77734375" bestFit="1" customWidth="1"/>
    <col min="14" max="14" width="9.88671875" bestFit="1" customWidth="1"/>
    <col min="15" max="15" width="18.44140625" bestFit="1" customWidth="1"/>
    <col min="16" max="16" width="30" bestFit="1" customWidth="1"/>
    <col min="17" max="17" width="5.33203125" bestFit="1" customWidth="1"/>
    <col min="18" max="18" width="20.88671875" bestFit="1" customWidth="1"/>
    <col min="19" max="19" width="19" bestFit="1" customWidth="1"/>
    <col min="20" max="20" width="7.5546875" bestFit="1" customWidth="1"/>
    <col min="21" max="21" width="4.33203125" bestFit="1" customWidth="1"/>
    <col min="22" max="22" width="10.44140625" bestFit="1" customWidth="1"/>
    <col min="23" max="23" width="15.33203125" bestFit="1" customWidth="1"/>
    <col min="24" max="24" width="11.5546875" bestFit="1" customWidth="1"/>
    <col min="25" max="25" width="7.5546875" bestFit="1" customWidth="1"/>
    <col min="26" max="26" width="20.21875" bestFit="1" customWidth="1"/>
    <col min="27" max="27" width="12" bestFit="1" customWidth="1"/>
    <col min="28" max="28" width="5" bestFit="1" customWidth="1"/>
    <col min="29" max="29" width="12" bestFit="1" customWidth="1"/>
    <col min="30" max="30" width="8.6640625" bestFit="1" customWidth="1"/>
    <col min="31" max="31" width="6.44140625" bestFit="1" customWidth="1"/>
    <col min="32" max="32" width="12.77734375" bestFit="1" customWidth="1"/>
    <col min="33" max="33" width="17.33203125" bestFit="1" customWidth="1"/>
    <col min="34" max="34" width="13.44140625" bestFit="1" customWidth="1"/>
    <col min="35" max="35" width="18.5546875" bestFit="1" customWidth="1"/>
    <col min="36" max="36" width="19.109375" bestFit="1" customWidth="1"/>
    <col min="37" max="37" width="9.21875" bestFit="1" customWidth="1"/>
    <col min="38" max="38" width="13.109375" bestFit="1" customWidth="1"/>
  </cols>
  <sheetData>
    <row r="1" spans="1:38" x14ac:dyDescent="0.3">
      <c r="A1" t="s">
        <v>2707</v>
      </c>
      <c r="B1" t="s">
        <v>2708</v>
      </c>
      <c r="C1" t="s">
        <v>2709</v>
      </c>
      <c r="D1" t="s">
        <v>2710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2711</v>
      </c>
      <c r="P1" t="s">
        <v>2712</v>
      </c>
      <c r="Q1" t="s">
        <v>6</v>
      </c>
      <c r="R1" t="s">
        <v>2713</v>
      </c>
      <c r="S1" t="s">
        <v>2714</v>
      </c>
      <c r="T1" t="s">
        <v>2715</v>
      </c>
      <c r="U1" t="s">
        <v>2716</v>
      </c>
      <c r="V1" t="s">
        <v>2717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2718</v>
      </c>
      <c r="AE1" t="s">
        <v>2719</v>
      </c>
      <c r="AF1" t="s">
        <v>18</v>
      </c>
      <c r="AG1" t="s">
        <v>19</v>
      </c>
      <c r="AH1" t="s">
        <v>2720</v>
      </c>
      <c r="AI1" t="s">
        <v>2721</v>
      </c>
      <c r="AJ1" t="s">
        <v>2722</v>
      </c>
      <c r="AK1" t="s">
        <v>2723</v>
      </c>
      <c r="AL1" t="s">
        <v>2724</v>
      </c>
    </row>
    <row r="2" spans="1:38" x14ac:dyDescent="0.3">
      <c r="A2" t="s">
        <v>2727</v>
      </c>
      <c r="B2" t="s">
        <v>2728</v>
      </c>
      <c r="C2" t="s">
        <v>2729</v>
      </c>
      <c r="D2">
        <v>20180705</v>
      </c>
      <c r="E2" t="s">
        <v>488</v>
      </c>
      <c r="F2" t="s">
        <v>489</v>
      </c>
      <c r="G2" t="s">
        <v>490</v>
      </c>
      <c r="H2">
        <v>282914100</v>
      </c>
      <c r="I2" t="s">
        <v>491</v>
      </c>
      <c r="J2">
        <v>2037170</v>
      </c>
      <c r="K2" t="s">
        <v>492</v>
      </c>
      <c r="L2">
        <v>6502101</v>
      </c>
      <c r="M2">
        <v>35768</v>
      </c>
      <c r="N2">
        <v>45103010</v>
      </c>
      <c r="O2" t="s">
        <v>2725</v>
      </c>
      <c r="Q2" t="s">
        <v>31</v>
      </c>
      <c r="R2" t="s">
        <v>23</v>
      </c>
      <c r="S2" t="s">
        <v>23</v>
      </c>
      <c r="W2" t="s">
        <v>24</v>
      </c>
      <c r="X2">
        <v>20.65</v>
      </c>
      <c r="Y2">
        <v>1</v>
      </c>
      <c r="Z2">
        <v>93005000</v>
      </c>
      <c r="AA2">
        <v>1920553250</v>
      </c>
      <c r="AB2">
        <v>1</v>
      </c>
      <c r="AC2">
        <v>2.0129199594110498</v>
      </c>
      <c r="AF2">
        <v>187211620.82502401</v>
      </c>
      <c r="AG2">
        <v>3865919970.0367599</v>
      </c>
      <c r="AH2">
        <v>2.2845021550564801E-3</v>
      </c>
    </row>
    <row r="3" spans="1:38" x14ac:dyDescent="0.3">
      <c r="A3" t="s">
        <v>2727</v>
      </c>
      <c r="B3" t="s">
        <v>2728</v>
      </c>
      <c r="C3" t="s">
        <v>2729</v>
      </c>
      <c r="D3">
        <v>20180705</v>
      </c>
      <c r="E3" t="s">
        <v>401</v>
      </c>
      <c r="F3" t="s">
        <v>402</v>
      </c>
      <c r="G3" t="s">
        <v>403</v>
      </c>
      <c r="H3">
        <v>4498101</v>
      </c>
      <c r="I3" t="s">
        <v>404</v>
      </c>
      <c r="J3">
        <v>2889155</v>
      </c>
      <c r="K3" t="s">
        <v>405</v>
      </c>
      <c r="L3">
        <v>3156401</v>
      </c>
      <c r="M3">
        <v>16030</v>
      </c>
      <c r="N3">
        <v>45103010</v>
      </c>
      <c r="O3" t="s">
        <v>2725</v>
      </c>
      <c r="Q3" t="s">
        <v>21</v>
      </c>
      <c r="R3" t="s">
        <v>23</v>
      </c>
      <c r="S3" t="s">
        <v>23</v>
      </c>
      <c r="W3" t="s">
        <v>24</v>
      </c>
      <c r="X3">
        <v>25.15</v>
      </c>
      <c r="Y3">
        <v>1</v>
      </c>
      <c r="Z3">
        <v>116425000</v>
      </c>
      <c r="AA3">
        <v>2928088750</v>
      </c>
      <c r="AB3">
        <v>1</v>
      </c>
      <c r="AC3">
        <v>2.0129199594078999</v>
      </c>
      <c r="AF3">
        <v>234354206.274064</v>
      </c>
      <c r="AG3">
        <v>5894008287.7927198</v>
      </c>
      <c r="AH3">
        <v>3.4829677643987002E-3</v>
      </c>
    </row>
    <row r="4" spans="1:38" x14ac:dyDescent="0.3">
      <c r="A4" t="s">
        <v>2727</v>
      </c>
      <c r="B4" t="s">
        <v>2728</v>
      </c>
      <c r="C4" t="s">
        <v>2729</v>
      </c>
      <c r="D4">
        <v>20180705</v>
      </c>
      <c r="E4" t="s">
        <v>412</v>
      </c>
      <c r="F4" t="s">
        <v>413</v>
      </c>
      <c r="G4" t="s">
        <v>414</v>
      </c>
      <c r="H4" t="s">
        <v>415</v>
      </c>
      <c r="I4" t="s">
        <v>416</v>
      </c>
      <c r="J4">
        <v>2045623</v>
      </c>
      <c r="K4" t="s">
        <v>417</v>
      </c>
      <c r="L4">
        <v>6308001</v>
      </c>
      <c r="M4">
        <v>18079</v>
      </c>
      <c r="N4">
        <v>45103010</v>
      </c>
      <c r="O4" t="s">
        <v>2725</v>
      </c>
      <c r="Q4" t="s">
        <v>21</v>
      </c>
      <c r="R4" t="s">
        <v>23</v>
      </c>
      <c r="S4" t="s">
        <v>23</v>
      </c>
      <c r="W4" t="s">
        <v>24</v>
      </c>
      <c r="X4">
        <v>173.34</v>
      </c>
      <c r="Y4">
        <v>1</v>
      </c>
      <c r="Z4">
        <v>84017000</v>
      </c>
      <c r="AA4">
        <v>14563506780</v>
      </c>
      <c r="AB4">
        <v>1</v>
      </c>
      <c r="AC4">
        <v>2.0129199594140301</v>
      </c>
      <c r="AF4">
        <v>169119496.230088</v>
      </c>
      <c r="AG4">
        <v>29315173476.523499</v>
      </c>
      <c r="AH4">
        <v>1.7323322133421099E-2</v>
      </c>
    </row>
    <row r="5" spans="1:38" x14ac:dyDescent="0.3">
      <c r="A5" t="s">
        <v>2727</v>
      </c>
      <c r="B5" t="s">
        <v>2728</v>
      </c>
      <c r="C5" t="s">
        <v>2729</v>
      </c>
      <c r="D5">
        <v>20180705</v>
      </c>
      <c r="E5" t="s">
        <v>390</v>
      </c>
      <c r="F5" t="s">
        <v>391</v>
      </c>
      <c r="G5" t="s">
        <v>392</v>
      </c>
      <c r="H5" t="s">
        <v>393</v>
      </c>
      <c r="I5" t="s">
        <v>394</v>
      </c>
      <c r="J5">
        <v>2575818</v>
      </c>
      <c r="K5" t="s">
        <v>395</v>
      </c>
      <c r="L5">
        <v>18040501</v>
      </c>
      <c r="M5">
        <v>15360</v>
      </c>
      <c r="N5">
        <v>45103030</v>
      </c>
      <c r="O5" t="s">
        <v>2726</v>
      </c>
      <c r="Q5" t="s">
        <v>21</v>
      </c>
      <c r="R5" t="s">
        <v>23</v>
      </c>
      <c r="S5" t="s">
        <v>23</v>
      </c>
      <c r="W5" t="s">
        <v>24</v>
      </c>
      <c r="X5">
        <v>75.88</v>
      </c>
      <c r="Y5">
        <v>1</v>
      </c>
      <c r="Z5">
        <v>761205000</v>
      </c>
      <c r="AA5">
        <v>57760235400</v>
      </c>
      <c r="AB5">
        <v>1</v>
      </c>
      <c r="AC5">
        <v>1.9541648520155701</v>
      </c>
      <c r="AF5">
        <v>1487520056.17851</v>
      </c>
      <c r="AG5">
        <v>112873021862.825</v>
      </c>
      <c r="AH5">
        <v>6.6700465527461505E-2</v>
      </c>
    </row>
    <row r="6" spans="1:38" x14ac:dyDescent="0.3">
      <c r="A6" t="s">
        <v>2727</v>
      </c>
      <c r="B6" t="s">
        <v>2728</v>
      </c>
      <c r="C6" t="s">
        <v>2729</v>
      </c>
      <c r="D6">
        <v>20180705</v>
      </c>
      <c r="E6" t="s">
        <v>319</v>
      </c>
      <c r="F6" t="s">
        <v>320</v>
      </c>
      <c r="G6" t="s">
        <v>321</v>
      </c>
      <c r="H6" t="s">
        <v>322</v>
      </c>
      <c r="I6" t="s">
        <v>323</v>
      </c>
      <c r="J6">
        <v>2008154</v>
      </c>
      <c r="K6" t="s">
        <v>324</v>
      </c>
      <c r="L6">
        <v>1254001</v>
      </c>
      <c r="M6">
        <v>3990</v>
      </c>
      <c r="N6">
        <v>45103010</v>
      </c>
      <c r="O6" t="s">
        <v>2725</v>
      </c>
      <c r="Q6" t="s">
        <v>21</v>
      </c>
      <c r="R6" t="s">
        <v>23</v>
      </c>
      <c r="S6" t="s">
        <v>23</v>
      </c>
      <c r="W6" t="s">
        <v>24</v>
      </c>
      <c r="X6">
        <v>242.01</v>
      </c>
      <c r="Y6">
        <v>1</v>
      </c>
      <c r="Z6">
        <v>492470000</v>
      </c>
      <c r="AA6">
        <v>119182664700</v>
      </c>
      <c r="AB6">
        <v>1</v>
      </c>
      <c r="AC6">
        <v>1.1928192090698899</v>
      </c>
      <c r="AF6">
        <v>587427675.89064801</v>
      </c>
      <c r="AG6">
        <v>142163371842.29501</v>
      </c>
      <c r="AH6">
        <v>8.4009118621442294E-2</v>
      </c>
    </row>
    <row r="7" spans="1:38" x14ac:dyDescent="0.3">
      <c r="A7" t="s">
        <v>2727</v>
      </c>
      <c r="B7" t="s">
        <v>2728</v>
      </c>
      <c r="C7" t="s">
        <v>2729</v>
      </c>
      <c r="D7">
        <v>20180705</v>
      </c>
      <c r="E7" t="s">
        <v>237</v>
      </c>
      <c r="F7" t="s">
        <v>238</v>
      </c>
      <c r="G7" t="s">
        <v>239</v>
      </c>
      <c r="H7">
        <v>45327103</v>
      </c>
      <c r="I7" t="s">
        <v>240</v>
      </c>
      <c r="J7">
        <v>2051868</v>
      </c>
      <c r="K7" t="s">
        <v>241</v>
      </c>
      <c r="L7">
        <v>3087001</v>
      </c>
      <c r="M7">
        <v>212462</v>
      </c>
      <c r="N7">
        <v>45103010</v>
      </c>
      <c r="O7" t="s">
        <v>2725</v>
      </c>
      <c r="Q7" t="s">
        <v>21</v>
      </c>
      <c r="R7" t="s">
        <v>23</v>
      </c>
      <c r="S7" t="s">
        <v>23</v>
      </c>
      <c r="W7" t="s">
        <v>24</v>
      </c>
      <c r="X7">
        <v>94.31</v>
      </c>
      <c r="Y7">
        <v>1</v>
      </c>
      <c r="Z7">
        <v>71424000</v>
      </c>
      <c r="AA7">
        <v>6735997440</v>
      </c>
      <c r="AB7">
        <v>1</v>
      </c>
      <c r="AC7">
        <v>2.0129199594142699</v>
      </c>
      <c r="AF7">
        <v>143770795.18120399</v>
      </c>
      <c r="AG7">
        <v>13559023693.5394</v>
      </c>
      <c r="AH7">
        <v>8.0124832092833397E-3</v>
      </c>
    </row>
    <row r="8" spans="1:38" x14ac:dyDescent="0.3">
      <c r="A8" t="s">
        <v>2727</v>
      </c>
      <c r="B8" t="s">
        <v>2728</v>
      </c>
      <c r="C8" t="s">
        <v>2729</v>
      </c>
      <c r="D8">
        <v>20180705</v>
      </c>
      <c r="E8" t="s">
        <v>342</v>
      </c>
      <c r="F8" t="s">
        <v>343</v>
      </c>
      <c r="G8" t="s">
        <v>344</v>
      </c>
      <c r="H8">
        <v>52769106</v>
      </c>
      <c r="I8" t="s">
        <v>345</v>
      </c>
      <c r="J8">
        <v>2065159</v>
      </c>
      <c r="K8" t="s">
        <v>346</v>
      </c>
      <c r="L8">
        <v>187801</v>
      </c>
      <c r="M8">
        <v>4737</v>
      </c>
      <c r="N8">
        <v>45103010</v>
      </c>
      <c r="O8" t="s">
        <v>2725</v>
      </c>
      <c r="Q8" t="s">
        <v>21</v>
      </c>
      <c r="R8" t="s">
        <v>23</v>
      </c>
      <c r="S8" t="s">
        <v>23</v>
      </c>
      <c r="W8" t="s">
        <v>24</v>
      </c>
      <c r="X8">
        <v>131.6</v>
      </c>
      <c r="Y8">
        <v>1</v>
      </c>
      <c r="Z8">
        <v>219109000</v>
      </c>
      <c r="AA8">
        <v>28834744400</v>
      </c>
      <c r="AB8">
        <v>1</v>
      </c>
      <c r="AC8">
        <v>2.0129199594145399</v>
      </c>
      <c r="AF8">
        <v>441048879.38735998</v>
      </c>
      <c r="AG8">
        <v>58042032527.376602</v>
      </c>
      <c r="AH8">
        <v>3.4298989482544603E-2</v>
      </c>
    </row>
    <row r="9" spans="1:38" x14ac:dyDescent="0.3">
      <c r="A9" t="s">
        <v>2727</v>
      </c>
      <c r="B9" t="s">
        <v>2728</v>
      </c>
      <c r="C9" t="s">
        <v>2729</v>
      </c>
      <c r="D9">
        <v>20180705</v>
      </c>
      <c r="E9" t="s">
        <v>185</v>
      </c>
      <c r="F9" t="s">
        <v>186</v>
      </c>
      <c r="G9" t="s">
        <v>187</v>
      </c>
      <c r="H9" t="s">
        <v>188</v>
      </c>
      <c r="I9" t="s">
        <v>189</v>
      </c>
      <c r="J9" t="s">
        <v>190</v>
      </c>
      <c r="K9" t="s">
        <v>191</v>
      </c>
      <c r="L9">
        <v>3285501</v>
      </c>
      <c r="M9">
        <v>807063</v>
      </c>
      <c r="N9">
        <v>45103010</v>
      </c>
      <c r="O9" t="s">
        <v>2725</v>
      </c>
      <c r="Q9" t="s">
        <v>31</v>
      </c>
      <c r="R9" t="s">
        <v>23</v>
      </c>
      <c r="S9" t="s">
        <v>23</v>
      </c>
      <c r="W9" t="s">
        <v>24</v>
      </c>
      <c r="X9">
        <v>20.11</v>
      </c>
      <c r="Y9">
        <v>1</v>
      </c>
      <c r="Z9">
        <v>109797000</v>
      </c>
      <c r="AA9">
        <v>2208017670</v>
      </c>
      <c r="AB9">
        <v>0.95</v>
      </c>
      <c r="AC9">
        <v>2.01291995941413</v>
      </c>
      <c r="AF9">
        <v>209961944.14460301</v>
      </c>
      <c r="AG9">
        <v>4222334696.7479701</v>
      </c>
      <c r="AH9">
        <v>2.4951196064202999E-3</v>
      </c>
    </row>
    <row r="10" spans="1:38" x14ac:dyDescent="0.3">
      <c r="A10" t="s">
        <v>2727</v>
      </c>
      <c r="B10" t="s">
        <v>2728</v>
      </c>
      <c r="C10" t="s">
        <v>2729</v>
      </c>
      <c r="D10">
        <v>20180705</v>
      </c>
      <c r="E10" t="s">
        <v>222</v>
      </c>
      <c r="F10" t="s">
        <v>223</v>
      </c>
      <c r="G10" t="s">
        <v>224</v>
      </c>
      <c r="H10" t="s">
        <v>225</v>
      </c>
      <c r="I10" t="s">
        <v>226</v>
      </c>
      <c r="J10" t="s">
        <v>227</v>
      </c>
      <c r="K10" t="s">
        <v>228</v>
      </c>
      <c r="L10">
        <v>6598601</v>
      </c>
      <c r="M10">
        <v>51137</v>
      </c>
      <c r="N10">
        <v>45103020</v>
      </c>
      <c r="O10" t="s">
        <v>2725</v>
      </c>
      <c r="Q10" t="s">
        <v>31</v>
      </c>
      <c r="R10" t="s">
        <v>127</v>
      </c>
      <c r="S10" t="s">
        <v>23</v>
      </c>
      <c r="W10" t="s">
        <v>24</v>
      </c>
      <c r="X10">
        <v>10</v>
      </c>
      <c r="Y10">
        <v>1</v>
      </c>
      <c r="Z10">
        <v>537106000</v>
      </c>
      <c r="AA10">
        <v>5371060000</v>
      </c>
      <c r="AB10">
        <v>0.91</v>
      </c>
      <c r="AC10">
        <v>2.0129199594152398</v>
      </c>
      <c r="AF10">
        <v>983847762.82673001</v>
      </c>
      <c r="AG10">
        <v>9838477628.2672997</v>
      </c>
      <c r="AH10">
        <v>5.8138873847504704E-3</v>
      </c>
    </row>
    <row r="11" spans="1:38" x14ac:dyDescent="0.3">
      <c r="A11" t="s">
        <v>2727</v>
      </c>
      <c r="B11" t="s">
        <v>2728</v>
      </c>
      <c r="C11" t="s">
        <v>2729</v>
      </c>
      <c r="D11">
        <v>20180705</v>
      </c>
      <c r="E11" t="s">
        <v>497</v>
      </c>
      <c r="F11" t="s">
        <v>498</v>
      </c>
      <c r="G11" t="s">
        <v>499</v>
      </c>
      <c r="H11" t="s">
        <v>500</v>
      </c>
      <c r="I11" t="s">
        <v>501</v>
      </c>
      <c r="J11" t="s">
        <v>502</v>
      </c>
      <c r="K11" t="s">
        <v>503</v>
      </c>
      <c r="L11">
        <v>2842001</v>
      </c>
      <c r="M11">
        <v>711209</v>
      </c>
      <c r="N11">
        <v>45103010</v>
      </c>
      <c r="O11" t="s">
        <v>2725</v>
      </c>
      <c r="Q11" t="s">
        <v>21</v>
      </c>
      <c r="R11" t="s">
        <v>23</v>
      </c>
      <c r="S11" t="s">
        <v>23</v>
      </c>
      <c r="W11" t="s">
        <v>24</v>
      </c>
      <c r="X11">
        <v>44.74</v>
      </c>
      <c r="Y11">
        <v>1</v>
      </c>
      <c r="Z11">
        <v>53442000</v>
      </c>
      <c r="AA11">
        <v>2390995080</v>
      </c>
      <c r="AB11">
        <v>0.72</v>
      </c>
      <c r="AC11">
        <v>2.0129199594188498</v>
      </c>
      <c r="AF11">
        <v>77453617.299308702</v>
      </c>
      <c r="AG11">
        <v>3465274837.9710698</v>
      </c>
      <c r="AH11">
        <v>2.04774746931262E-3</v>
      </c>
    </row>
    <row r="12" spans="1:38" x14ac:dyDescent="0.3">
      <c r="A12" t="s">
        <v>2727</v>
      </c>
      <c r="B12" t="s">
        <v>2728</v>
      </c>
      <c r="C12" t="s">
        <v>2729</v>
      </c>
      <c r="D12">
        <v>20180705</v>
      </c>
      <c r="E12" t="s">
        <v>194</v>
      </c>
      <c r="F12" t="s">
        <v>195</v>
      </c>
      <c r="G12" t="s">
        <v>196</v>
      </c>
      <c r="H12" t="s">
        <v>197</v>
      </c>
      <c r="I12" t="s">
        <v>198</v>
      </c>
      <c r="J12">
        <v>2458878</v>
      </c>
      <c r="K12" t="s">
        <v>199</v>
      </c>
      <c r="L12">
        <v>26089301</v>
      </c>
      <c r="M12">
        <v>40804</v>
      </c>
      <c r="N12">
        <v>45103010</v>
      </c>
      <c r="O12" t="s">
        <v>2725</v>
      </c>
      <c r="Q12" t="s">
        <v>21</v>
      </c>
      <c r="R12" t="s">
        <v>23</v>
      </c>
      <c r="S12" t="s">
        <v>23</v>
      </c>
      <c r="W12" t="s">
        <v>24</v>
      </c>
      <c r="X12">
        <v>103.78</v>
      </c>
      <c r="Y12">
        <v>1</v>
      </c>
      <c r="Z12">
        <v>48526000</v>
      </c>
      <c r="AA12">
        <v>5036028280</v>
      </c>
      <c r="AB12">
        <v>1</v>
      </c>
      <c r="AC12">
        <v>2.0129199594143601</v>
      </c>
      <c r="AF12">
        <v>97678953.950541198</v>
      </c>
      <c r="AG12">
        <v>10137121840.987101</v>
      </c>
      <c r="AH12">
        <v>5.9903662960682303E-3</v>
      </c>
    </row>
    <row r="13" spans="1:38" x14ac:dyDescent="0.3">
      <c r="A13" t="s">
        <v>2727</v>
      </c>
      <c r="B13" t="s">
        <v>2728</v>
      </c>
      <c r="C13" t="s">
        <v>2729</v>
      </c>
      <c r="D13">
        <v>20180705</v>
      </c>
      <c r="E13" t="s">
        <v>465</v>
      </c>
      <c r="F13" t="s">
        <v>466</v>
      </c>
      <c r="G13" t="s">
        <v>467</v>
      </c>
      <c r="H13">
        <v>101388106</v>
      </c>
      <c r="I13" t="s">
        <v>468</v>
      </c>
      <c r="J13">
        <v>2389558</v>
      </c>
      <c r="K13" t="s">
        <v>469</v>
      </c>
      <c r="L13">
        <v>11822301</v>
      </c>
      <c r="M13">
        <v>27510</v>
      </c>
      <c r="N13">
        <v>45103010</v>
      </c>
      <c r="O13" t="s">
        <v>2725</v>
      </c>
      <c r="Q13" t="s">
        <v>21</v>
      </c>
      <c r="R13" t="s">
        <v>23</v>
      </c>
      <c r="S13" t="s">
        <v>23</v>
      </c>
      <c r="W13" t="s">
        <v>24</v>
      </c>
      <c r="X13">
        <v>53.4</v>
      </c>
      <c r="Y13">
        <v>1</v>
      </c>
      <c r="Z13">
        <v>35021000</v>
      </c>
      <c r="AA13">
        <v>1870121400</v>
      </c>
      <c r="AB13">
        <v>1</v>
      </c>
      <c r="AC13">
        <v>2.0129199594183702</v>
      </c>
      <c r="AF13">
        <v>70494469.898790702</v>
      </c>
      <c r="AG13">
        <v>3764404692.5954199</v>
      </c>
      <c r="AH13">
        <v>2.2245133627681402E-3</v>
      </c>
    </row>
    <row r="14" spans="1:38" x14ac:dyDescent="0.3">
      <c r="A14" t="s">
        <v>2727</v>
      </c>
      <c r="B14" t="s">
        <v>2728</v>
      </c>
      <c r="C14" t="s">
        <v>2729</v>
      </c>
      <c r="D14">
        <v>20180705</v>
      </c>
      <c r="E14" t="s">
        <v>357</v>
      </c>
      <c r="F14" t="s">
        <v>358</v>
      </c>
      <c r="G14" t="s">
        <v>359</v>
      </c>
      <c r="H14" t="s">
        <v>360</v>
      </c>
      <c r="I14" t="s">
        <v>361</v>
      </c>
      <c r="J14">
        <v>2214832</v>
      </c>
      <c r="K14" t="s">
        <v>127</v>
      </c>
      <c r="L14">
        <v>331001</v>
      </c>
      <c r="M14">
        <v>5016</v>
      </c>
      <c r="N14">
        <v>45103020</v>
      </c>
      <c r="O14" t="s">
        <v>2725</v>
      </c>
      <c r="Q14" t="s">
        <v>21</v>
      </c>
      <c r="R14" t="s">
        <v>23</v>
      </c>
      <c r="S14" t="s">
        <v>23</v>
      </c>
      <c r="W14" t="s">
        <v>24</v>
      </c>
      <c r="X14">
        <v>35.909999999999997</v>
      </c>
      <c r="Y14">
        <v>1</v>
      </c>
      <c r="Z14">
        <v>416617000</v>
      </c>
      <c r="AA14">
        <v>14960716470</v>
      </c>
      <c r="AB14">
        <v>0.75</v>
      </c>
      <c r="AC14">
        <v>2.0129199594139902</v>
      </c>
      <c r="AF14">
        <v>628962506.048383</v>
      </c>
      <c r="AG14">
        <v>22586043592.197399</v>
      </c>
      <c r="AH14">
        <v>1.33468529251742E-2</v>
      </c>
    </row>
    <row r="15" spans="1:38" x14ac:dyDescent="0.3">
      <c r="A15" t="s">
        <v>2727</v>
      </c>
      <c r="B15" t="s">
        <v>2728</v>
      </c>
      <c r="C15" t="s">
        <v>2729</v>
      </c>
      <c r="D15">
        <v>20180705</v>
      </c>
      <c r="E15" t="s">
        <v>95</v>
      </c>
      <c r="F15" t="s">
        <v>96</v>
      </c>
      <c r="G15" t="s">
        <v>97</v>
      </c>
      <c r="H15" s="19">
        <v>1.2508E+105</v>
      </c>
      <c r="I15" t="s">
        <v>98</v>
      </c>
      <c r="J15" t="s">
        <v>99</v>
      </c>
      <c r="K15" t="s">
        <v>100</v>
      </c>
      <c r="L15">
        <v>2176101</v>
      </c>
      <c r="M15">
        <v>351382</v>
      </c>
      <c r="N15">
        <v>45103010</v>
      </c>
      <c r="O15" t="s">
        <v>2725</v>
      </c>
      <c r="Q15" t="s">
        <v>21</v>
      </c>
      <c r="R15" t="s">
        <v>23</v>
      </c>
      <c r="S15" t="s">
        <v>23</v>
      </c>
      <c r="W15" t="s">
        <v>24</v>
      </c>
      <c r="X15">
        <v>65.22</v>
      </c>
      <c r="Y15">
        <v>1</v>
      </c>
      <c r="Z15">
        <v>131607000</v>
      </c>
      <c r="AA15">
        <v>8583408540</v>
      </c>
      <c r="AB15">
        <v>0.94</v>
      </c>
      <c r="AC15">
        <v>2.0129199594143898</v>
      </c>
      <c r="AF15">
        <v>249019495.67273</v>
      </c>
      <c r="AG15">
        <v>16241051507.7754</v>
      </c>
      <c r="AH15">
        <v>9.5973836648107404E-3</v>
      </c>
    </row>
    <row r="16" spans="1:38" x14ac:dyDescent="0.3">
      <c r="A16" t="s">
        <v>2727</v>
      </c>
      <c r="B16" t="s">
        <v>2728</v>
      </c>
      <c r="C16" t="s">
        <v>2729</v>
      </c>
      <c r="D16">
        <v>20180705</v>
      </c>
      <c r="E16" t="s">
        <v>330</v>
      </c>
      <c r="F16" t="s">
        <v>331</v>
      </c>
      <c r="G16" t="s">
        <v>332</v>
      </c>
      <c r="H16">
        <v>127387108</v>
      </c>
      <c r="I16" t="s">
        <v>333</v>
      </c>
      <c r="J16">
        <v>2302232</v>
      </c>
      <c r="K16" t="s">
        <v>334</v>
      </c>
      <c r="L16">
        <v>1342101</v>
      </c>
      <c r="M16">
        <v>4234</v>
      </c>
      <c r="N16">
        <v>45103010</v>
      </c>
      <c r="O16" t="s">
        <v>2725</v>
      </c>
      <c r="Q16" t="s">
        <v>21</v>
      </c>
      <c r="R16" t="s">
        <v>23</v>
      </c>
      <c r="S16" t="s">
        <v>23</v>
      </c>
      <c r="W16" t="s">
        <v>24</v>
      </c>
      <c r="X16">
        <v>43.81</v>
      </c>
      <c r="Y16">
        <v>1</v>
      </c>
      <c r="Z16">
        <v>281906000</v>
      </c>
      <c r="AA16">
        <v>12350301860</v>
      </c>
      <c r="AB16">
        <v>1</v>
      </c>
      <c r="AC16">
        <v>2.01291995941527</v>
      </c>
      <c r="AF16">
        <v>567454214.07892096</v>
      </c>
      <c r="AG16">
        <v>24860169118.797501</v>
      </c>
      <c r="AH16">
        <v>1.4690710197609501E-2</v>
      </c>
    </row>
    <row r="17" spans="1:34" x14ac:dyDescent="0.3">
      <c r="A17" t="s">
        <v>2727</v>
      </c>
      <c r="B17" t="s">
        <v>2728</v>
      </c>
      <c r="C17" t="s">
        <v>2729</v>
      </c>
      <c r="D17">
        <v>20180705</v>
      </c>
      <c r="E17" t="s">
        <v>396</v>
      </c>
      <c r="F17" t="s">
        <v>397</v>
      </c>
      <c r="G17" t="s">
        <v>398</v>
      </c>
      <c r="H17">
        <v>177376100</v>
      </c>
      <c r="I17" t="s">
        <v>399</v>
      </c>
      <c r="J17">
        <v>2182553</v>
      </c>
      <c r="K17" t="s">
        <v>400</v>
      </c>
      <c r="L17">
        <v>6167601</v>
      </c>
      <c r="M17">
        <v>15488</v>
      </c>
      <c r="N17">
        <v>45103010</v>
      </c>
      <c r="O17" t="s">
        <v>2725</v>
      </c>
      <c r="Q17" t="s">
        <v>21</v>
      </c>
      <c r="R17" t="s">
        <v>23</v>
      </c>
      <c r="S17" t="s">
        <v>23</v>
      </c>
      <c r="W17" t="s">
        <v>24</v>
      </c>
      <c r="X17">
        <v>106.33</v>
      </c>
      <c r="Y17">
        <v>1</v>
      </c>
      <c r="Z17">
        <v>135525000</v>
      </c>
      <c r="AA17">
        <v>14410373250</v>
      </c>
      <c r="AB17">
        <v>0.95</v>
      </c>
      <c r="AC17">
        <v>2.01291995941444</v>
      </c>
      <c r="AF17">
        <v>259160928.624659</v>
      </c>
      <c r="AG17">
        <v>27556581540.66</v>
      </c>
      <c r="AH17">
        <v>1.6284111001663801E-2</v>
      </c>
    </row>
    <row r="18" spans="1:34" x14ac:dyDescent="0.3">
      <c r="A18" t="s">
        <v>2727</v>
      </c>
      <c r="B18" t="s">
        <v>2728</v>
      </c>
      <c r="C18" t="s">
        <v>2729</v>
      </c>
      <c r="D18">
        <v>20180705</v>
      </c>
      <c r="E18" t="s">
        <v>210</v>
      </c>
      <c r="F18" t="s">
        <v>211</v>
      </c>
      <c r="G18" t="s">
        <v>212</v>
      </c>
      <c r="H18">
        <v>204166102</v>
      </c>
      <c r="I18" t="s">
        <v>213</v>
      </c>
      <c r="J18" t="s">
        <v>214</v>
      </c>
      <c r="K18" t="s">
        <v>215</v>
      </c>
      <c r="L18">
        <v>17407701</v>
      </c>
      <c r="M18">
        <v>43987</v>
      </c>
      <c r="N18">
        <v>45103020</v>
      </c>
      <c r="O18" t="s">
        <v>2725</v>
      </c>
      <c r="Q18" t="s">
        <v>21</v>
      </c>
      <c r="R18" t="s">
        <v>23</v>
      </c>
      <c r="S18" t="s">
        <v>23</v>
      </c>
      <c r="W18" t="s">
        <v>24</v>
      </c>
      <c r="X18">
        <v>67.55</v>
      </c>
      <c r="Y18">
        <v>1</v>
      </c>
      <c r="Z18">
        <v>45482000</v>
      </c>
      <c r="AA18">
        <v>3072309100</v>
      </c>
      <c r="AB18">
        <v>0.93</v>
      </c>
      <c r="AC18">
        <v>2.0129199594138298</v>
      </c>
      <c r="AF18">
        <v>85143011.802475601</v>
      </c>
      <c r="AG18">
        <v>5751410447.2572203</v>
      </c>
      <c r="AH18">
        <v>3.39870190361146E-3</v>
      </c>
    </row>
    <row r="19" spans="1:34" x14ac:dyDescent="0.3">
      <c r="A19" t="s">
        <v>2727</v>
      </c>
      <c r="B19" t="s">
        <v>2728</v>
      </c>
      <c r="C19" t="s">
        <v>2729</v>
      </c>
      <c r="D19">
        <v>20180705</v>
      </c>
      <c r="E19" t="s">
        <v>148</v>
      </c>
      <c r="F19" t="s">
        <v>149</v>
      </c>
      <c r="G19" t="s">
        <v>150</v>
      </c>
      <c r="H19" t="s">
        <v>151</v>
      </c>
      <c r="I19" t="s">
        <v>152</v>
      </c>
      <c r="J19" t="s">
        <v>153</v>
      </c>
      <c r="K19" t="s">
        <v>154</v>
      </c>
      <c r="L19">
        <v>1448902</v>
      </c>
      <c r="M19">
        <v>708957</v>
      </c>
      <c r="N19">
        <v>45103020</v>
      </c>
      <c r="O19" t="s">
        <v>2725</v>
      </c>
      <c r="Q19" t="s">
        <v>31</v>
      </c>
      <c r="R19" t="s">
        <v>23</v>
      </c>
      <c r="S19" t="s">
        <v>23</v>
      </c>
      <c r="W19" t="s">
        <v>24</v>
      </c>
      <c r="X19">
        <v>94.83</v>
      </c>
      <c r="Y19">
        <v>1</v>
      </c>
      <c r="Z19">
        <v>199355000</v>
      </c>
      <c r="AA19">
        <v>18904834650</v>
      </c>
      <c r="AB19">
        <v>1</v>
      </c>
      <c r="AC19">
        <v>2.0129199594144098</v>
      </c>
      <c r="AF19">
        <v>401285658.50905901</v>
      </c>
      <c r="AG19">
        <v>38053918996.414101</v>
      </c>
      <c r="AH19">
        <v>2.2487340821705101E-2</v>
      </c>
    </row>
    <row r="20" spans="1:34" x14ac:dyDescent="0.3">
      <c r="A20" t="s">
        <v>2727</v>
      </c>
      <c r="B20" t="s">
        <v>2728</v>
      </c>
      <c r="C20" t="s">
        <v>2729</v>
      </c>
      <c r="D20">
        <v>20180705</v>
      </c>
      <c r="E20" t="s">
        <v>430</v>
      </c>
      <c r="F20" t="s">
        <v>431</v>
      </c>
      <c r="G20" t="s">
        <v>432</v>
      </c>
      <c r="H20">
        <v>278715206</v>
      </c>
      <c r="I20" t="s">
        <v>433</v>
      </c>
      <c r="J20">
        <v>2008400</v>
      </c>
      <c r="K20" t="s">
        <v>434</v>
      </c>
      <c r="L20">
        <v>1348001</v>
      </c>
      <c r="M20">
        <v>22737</v>
      </c>
      <c r="N20">
        <v>45103010</v>
      </c>
      <c r="O20" t="s">
        <v>2725</v>
      </c>
      <c r="Q20" t="s">
        <v>21</v>
      </c>
      <c r="R20" t="s">
        <v>23</v>
      </c>
      <c r="S20" t="s">
        <v>23</v>
      </c>
      <c r="W20" t="s">
        <v>24</v>
      </c>
      <c r="X20">
        <v>78.400000000000006</v>
      </c>
      <c r="Y20">
        <v>1</v>
      </c>
      <c r="Z20">
        <v>31468000</v>
      </c>
      <c r="AA20">
        <v>2467091200</v>
      </c>
      <c r="AB20">
        <v>0.7</v>
      </c>
      <c r="AC20">
        <v>2.0129199594033</v>
      </c>
      <c r="AF20">
        <v>44339795.697752103</v>
      </c>
      <c r="AG20">
        <v>3476239982.7037601</v>
      </c>
      <c r="AH20">
        <v>2.0542271421890601E-3</v>
      </c>
    </row>
    <row r="21" spans="1:34" x14ac:dyDescent="0.3">
      <c r="A21" t="s">
        <v>2727</v>
      </c>
      <c r="B21" t="s">
        <v>2728</v>
      </c>
      <c r="C21" t="s">
        <v>2729</v>
      </c>
      <c r="D21">
        <v>20180705</v>
      </c>
      <c r="E21" t="s">
        <v>325</v>
      </c>
      <c r="F21" t="s">
        <v>326</v>
      </c>
      <c r="G21" t="s">
        <v>327</v>
      </c>
      <c r="H21">
        <v>285512109</v>
      </c>
      <c r="I21" t="s">
        <v>328</v>
      </c>
      <c r="J21">
        <v>2310194</v>
      </c>
      <c r="K21" t="s">
        <v>329</v>
      </c>
      <c r="L21">
        <v>1672101</v>
      </c>
      <c r="M21">
        <v>4001</v>
      </c>
      <c r="N21">
        <v>45103030</v>
      </c>
      <c r="O21" t="s">
        <v>2726</v>
      </c>
      <c r="Q21" t="s">
        <v>21</v>
      </c>
      <c r="R21" t="s">
        <v>23</v>
      </c>
      <c r="S21" t="s">
        <v>23</v>
      </c>
      <c r="W21" t="s">
        <v>24</v>
      </c>
      <c r="X21">
        <v>141.22999999999999</v>
      </c>
      <c r="Y21">
        <v>1</v>
      </c>
      <c r="Z21">
        <v>306833000</v>
      </c>
      <c r="AA21">
        <v>43334024590</v>
      </c>
      <c r="AB21">
        <v>1</v>
      </c>
      <c r="AC21">
        <v>1.83232921167259</v>
      </c>
      <c r="AF21">
        <v>562219069.00513506</v>
      </c>
      <c r="AG21">
        <v>79402199115.595306</v>
      </c>
      <c r="AH21">
        <v>4.6921430449083097E-2</v>
      </c>
    </row>
    <row r="22" spans="1:34" x14ac:dyDescent="0.3">
      <c r="A22" t="s">
        <v>2727</v>
      </c>
      <c r="B22" t="s">
        <v>2728</v>
      </c>
      <c r="C22" t="s">
        <v>2729</v>
      </c>
      <c r="D22">
        <v>20180705</v>
      </c>
      <c r="E22" t="s">
        <v>266</v>
      </c>
      <c r="F22" t="s">
        <v>267</v>
      </c>
      <c r="G22" t="s">
        <v>268</v>
      </c>
      <c r="H22" t="s">
        <v>269</v>
      </c>
      <c r="I22" t="s">
        <v>270</v>
      </c>
      <c r="J22" t="s">
        <v>271</v>
      </c>
      <c r="K22" t="s">
        <v>272</v>
      </c>
      <c r="L22">
        <v>18695501</v>
      </c>
      <c r="M22">
        <v>276928</v>
      </c>
      <c r="N22">
        <v>45103010</v>
      </c>
      <c r="O22" t="s">
        <v>2725</v>
      </c>
      <c r="Q22" t="s">
        <v>31</v>
      </c>
      <c r="R22" t="s">
        <v>23</v>
      </c>
      <c r="S22" t="s">
        <v>23</v>
      </c>
      <c r="W22" t="s">
        <v>24</v>
      </c>
      <c r="X22">
        <v>104.51</v>
      </c>
      <c r="Y22">
        <v>1</v>
      </c>
      <c r="Z22">
        <v>34347000</v>
      </c>
      <c r="AA22">
        <v>3589604970</v>
      </c>
      <c r="AB22">
        <v>1</v>
      </c>
      <c r="AC22">
        <v>2.0129199594154801</v>
      </c>
      <c r="AF22">
        <v>69137761.846043393</v>
      </c>
      <c r="AG22">
        <v>7225587490.5299997</v>
      </c>
      <c r="AH22">
        <v>4.2698427079720398E-3</v>
      </c>
    </row>
    <row r="23" spans="1:34" x14ac:dyDescent="0.3">
      <c r="A23" t="s">
        <v>2727</v>
      </c>
      <c r="B23" t="s">
        <v>2728</v>
      </c>
      <c r="C23" t="s">
        <v>2729</v>
      </c>
      <c r="D23">
        <v>20180705</v>
      </c>
      <c r="E23" t="s">
        <v>383</v>
      </c>
      <c r="F23" t="s">
        <v>384</v>
      </c>
      <c r="G23" t="s">
        <v>385</v>
      </c>
      <c r="H23">
        <v>303250104</v>
      </c>
      <c r="I23" t="s">
        <v>386</v>
      </c>
      <c r="J23">
        <v>2330299</v>
      </c>
      <c r="K23" t="s">
        <v>387</v>
      </c>
      <c r="L23">
        <v>1382401</v>
      </c>
      <c r="M23">
        <v>9692</v>
      </c>
      <c r="N23">
        <v>45103010</v>
      </c>
      <c r="O23" t="s">
        <v>2725</v>
      </c>
      <c r="Q23" t="s">
        <v>31</v>
      </c>
      <c r="R23" t="s">
        <v>23</v>
      </c>
      <c r="S23" t="s">
        <v>23</v>
      </c>
      <c r="W23" t="s">
        <v>24</v>
      </c>
      <c r="X23">
        <v>195.81</v>
      </c>
      <c r="Y23">
        <v>1</v>
      </c>
      <c r="Z23">
        <v>29840000</v>
      </c>
      <c r="AA23">
        <v>5842970400</v>
      </c>
      <c r="AB23">
        <v>1</v>
      </c>
      <c r="AC23">
        <v>2.0129199594101199</v>
      </c>
      <c r="AF23">
        <v>60065531.588797897</v>
      </c>
      <c r="AG23">
        <v>11761431740.4025</v>
      </c>
      <c r="AH23">
        <v>6.9502256554068798E-3</v>
      </c>
    </row>
    <row r="24" spans="1:34" x14ac:dyDescent="0.3">
      <c r="A24" t="s">
        <v>2727</v>
      </c>
      <c r="B24" t="s">
        <v>2728</v>
      </c>
      <c r="C24" t="s">
        <v>2729</v>
      </c>
      <c r="D24">
        <v>20180705</v>
      </c>
      <c r="E24" t="s">
        <v>49</v>
      </c>
      <c r="F24" t="s">
        <v>50</v>
      </c>
      <c r="G24" t="s">
        <v>51</v>
      </c>
      <c r="H24" t="s">
        <v>52</v>
      </c>
      <c r="I24" t="s">
        <v>53</v>
      </c>
      <c r="J24" t="s">
        <v>54</v>
      </c>
      <c r="K24" t="s">
        <v>55</v>
      </c>
      <c r="L24">
        <v>1848701</v>
      </c>
      <c r="M24">
        <v>328579</v>
      </c>
      <c r="N24">
        <v>45103020</v>
      </c>
      <c r="O24" t="s">
        <v>2725</v>
      </c>
      <c r="Q24" t="s">
        <v>21</v>
      </c>
      <c r="R24" t="s">
        <v>23</v>
      </c>
      <c r="S24" t="s">
        <v>23</v>
      </c>
      <c r="W24" t="s">
        <v>24</v>
      </c>
      <c r="X24">
        <v>15.6</v>
      </c>
      <c r="Y24">
        <v>1</v>
      </c>
      <c r="Z24">
        <v>191929000</v>
      </c>
      <c r="AA24">
        <v>2994092400</v>
      </c>
      <c r="AB24">
        <v>0.95</v>
      </c>
      <c r="AC24">
        <v>2.0129199594121201</v>
      </c>
      <c r="AF24">
        <v>367020829.14550799</v>
      </c>
      <c r="AG24">
        <v>5725524934.6699305</v>
      </c>
      <c r="AH24">
        <v>3.3834052834670302E-3</v>
      </c>
    </row>
    <row r="25" spans="1:34" x14ac:dyDescent="0.3">
      <c r="A25" t="s">
        <v>2727</v>
      </c>
      <c r="B25" t="s">
        <v>2728</v>
      </c>
      <c r="C25" t="s">
        <v>2729</v>
      </c>
      <c r="D25">
        <v>20180705</v>
      </c>
      <c r="E25" t="s">
        <v>231</v>
      </c>
      <c r="F25" t="s">
        <v>232</v>
      </c>
      <c r="G25" t="s">
        <v>233</v>
      </c>
      <c r="H25" s="19">
        <v>3.4959000000000003E+113</v>
      </c>
      <c r="I25" t="s">
        <v>234</v>
      </c>
      <c r="J25" t="s">
        <v>235</v>
      </c>
      <c r="K25" t="s">
        <v>236</v>
      </c>
      <c r="L25">
        <v>18337701</v>
      </c>
      <c r="M25">
        <v>210994</v>
      </c>
      <c r="N25">
        <v>45103020</v>
      </c>
      <c r="O25" t="s">
        <v>2725</v>
      </c>
      <c r="Q25" t="s">
        <v>21</v>
      </c>
      <c r="R25" t="s">
        <v>23</v>
      </c>
      <c r="S25" t="s">
        <v>23</v>
      </c>
      <c r="W25" t="s">
        <v>24</v>
      </c>
      <c r="X25">
        <v>63.59</v>
      </c>
      <c r="Y25">
        <v>1</v>
      </c>
      <c r="Z25">
        <v>168097000</v>
      </c>
      <c r="AA25">
        <v>10689288230</v>
      </c>
      <c r="AB25">
        <v>0.86</v>
      </c>
      <c r="AC25">
        <v>2.0129199594162199</v>
      </c>
      <c r="AF25">
        <v>290994593.51946902</v>
      </c>
      <c r="AG25">
        <v>18504346201.903</v>
      </c>
      <c r="AH25">
        <v>1.0934840634002199E-2</v>
      </c>
    </row>
    <row r="26" spans="1:34" x14ac:dyDescent="0.3">
      <c r="A26" t="s">
        <v>2727</v>
      </c>
      <c r="B26" t="s">
        <v>2728</v>
      </c>
      <c r="C26" t="s">
        <v>2729</v>
      </c>
      <c r="D26">
        <v>20180705</v>
      </c>
      <c r="E26" t="s">
        <v>293</v>
      </c>
      <c r="F26" t="s">
        <v>294</v>
      </c>
      <c r="G26" t="s">
        <v>295</v>
      </c>
      <c r="H26" t="s">
        <v>296</v>
      </c>
      <c r="I26" t="s">
        <v>297</v>
      </c>
      <c r="J26" t="s">
        <v>298</v>
      </c>
      <c r="K26" t="s">
        <v>299</v>
      </c>
      <c r="L26">
        <v>19045501</v>
      </c>
      <c r="M26">
        <v>284556</v>
      </c>
      <c r="N26">
        <v>45103010</v>
      </c>
      <c r="O26" t="s">
        <v>2725</v>
      </c>
      <c r="Q26" t="s">
        <v>31</v>
      </c>
      <c r="R26" t="s">
        <v>23</v>
      </c>
      <c r="S26" t="s">
        <v>23</v>
      </c>
      <c r="W26" t="s">
        <v>24</v>
      </c>
      <c r="X26">
        <v>89.25</v>
      </c>
      <c r="Y26">
        <v>1</v>
      </c>
      <c r="Z26">
        <v>79565000</v>
      </c>
      <c r="AA26">
        <v>7101176250</v>
      </c>
      <c r="AB26">
        <v>1</v>
      </c>
      <c r="AC26">
        <v>2.0129199594143499</v>
      </c>
      <c r="AF26">
        <v>160157976.570802</v>
      </c>
      <c r="AG26">
        <v>14294099408.944099</v>
      </c>
      <c r="AH26">
        <v>8.4468641765530292E-3</v>
      </c>
    </row>
    <row r="27" spans="1:34" x14ac:dyDescent="0.3">
      <c r="A27" t="s">
        <v>2727</v>
      </c>
      <c r="B27" t="s">
        <v>2728</v>
      </c>
      <c r="C27" t="s">
        <v>2729</v>
      </c>
      <c r="D27">
        <v>20180705</v>
      </c>
      <c r="E27" t="s">
        <v>109</v>
      </c>
      <c r="F27" t="s">
        <v>110</v>
      </c>
      <c r="G27" t="s">
        <v>111</v>
      </c>
      <c r="H27">
        <v>443573100</v>
      </c>
      <c r="I27" t="s">
        <v>112</v>
      </c>
      <c r="J27" t="s">
        <v>113</v>
      </c>
      <c r="K27" t="s">
        <v>114</v>
      </c>
      <c r="L27">
        <v>2184701</v>
      </c>
      <c r="M27">
        <v>360597</v>
      </c>
      <c r="N27">
        <v>45103010</v>
      </c>
      <c r="O27" t="s">
        <v>2725</v>
      </c>
      <c r="Q27" t="s">
        <v>31</v>
      </c>
      <c r="R27" t="s">
        <v>23</v>
      </c>
      <c r="S27" t="s">
        <v>23</v>
      </c>
      <c r="W27" t="s">
        <v>24</v>
      </c>
      <c r="X27">
        <v>127.2</v>
      </c>
      <c r="Y27">
        <v>1</v>
      </c>
      <c r="Z27">
        <v>38409000</v>
      </c>
      <c r="AA27">
        <v>4885624800</v>
      </c>
      <c r="AB27">
        <v>0.93</v>
      </c>
      <c r="AC27">
        <v>2.0129199594118301</v>
      </c>
      <c r="AF27">
        <v>71902245.730575502</v>
      </c>
      <c r="AG27">
        <v>9145965656.9291992</v>
      </c>
      <c r="AH27">
        <v>5.4046587656413998E-3</v>
      </c>
    </row>
    <row r="28" spans="1:34" x14ac:dyDescent="0.3">
      <c r="A28" t="s">
        <v>2727</v>
      </c>
      <c r="B28" t="s">
        <v>2728</v>
      </c>
      <c r="C28" t="s">
        <v>2729</v>
      </c>
      <c r="D28">
        <v>20180705</v>
      </c>
      <c r="E28" t="s">
        <v>279</v>
      </c>
      <c r="F28" t="s">
        <v>280</v>
      </c>
      <c r="G28" t="s">
        <v>281</v>
      </c>
      <c r="H28" t="s">
        <v>282</v>
      </c>
      <c r="I28" t="s">
        <v>283</v>
      </c>
      <c r="J28" t="s">
        <v>284</v>
      </c>
      <c r="K28" t="s">
        <v>285</v>
      </c>
      <c r="L28">
        <v>18749001</v>
      </c>
      <c r="M28">
        <v>281736</v>
      </c>
      <c r="N28">
        <v>45103020</v>
      </c>
      <c r="O28" t="s">
        <v>2725</v>
      </c>
      <c r="Q28" t="s">
        <v>21</v>
      </c>
      <c r="R28" t="s">
        <v>23</v>
      </c>
      <c r="S28" t="s">
        <v>23</v>
      </c>
      <c r="W28" t="s">
        <v>24</v>
      </c>
      <c r="X28">
        <v>48.4</v>
      </c>
      <c r="Y28">
        <v>1</v>
      </c>
      <c r="Z28">
        <v>34694000</v>
      </c>
      <c r="AA28">
        <v>1679189600</v>
      </c>
      <c r="AB28">
        <v>0.93</v>
      </c>
      <c r="AC28">
        <v>2.0129199594160698</v>
      </c>
      <c r="AF28">
        <v>64947707.916942403</v>
      </c>
      <c r="AG28">
        <v>3143469063.1800098</v>
      </c>
      <c r="AH28">
        <v>1.8575816118407201E-3</v>
      </c>
    </row>
    <row r="29" spans="1:34" x14ac:dyDescent="0.3">
      <c r="A29" t="s">
        <v>2727</v>
      </c>
      <c r="B29" t="s">
        <v>2728</v>
      </c>
      <c r="C29" t="s">
        <v>2729</v>
      </c>
      <c r="D29">
        <v>20180705</v>
      </c>
      <c r="E29" t="s">
        <v>373</v>
      </c>
      <c r="F29" t="s">
        <v>374</v>
      </c>
      <c r="G29" t="s">
        <v>375</v>
      </c>
      <c r="H29">
        <v>461202103</v>
      </c>
      <c r="I29" t="s">
        <v>376</v>
      </c>
      <c r="J29">
        <v>2459020</v>
      </c>
      <c r="K29" t="s">
        <v>377</v>
      </c>
      <c r="L29">
        <v>2792801</v>
      </c>
      <c r="M29">
        <v>8631</v>
      </c>
      <c r="N29">
        <v>45103010</v>
      </c>
      <c r="O29" t="s">
        <v>2725</v>
      </c>
      <c r="Q29" t="s">
        <v>21</v>
      </c>
      <c r="R29" t="s">
        <v>23</v>
      </c>
      <c r="S29" t="s">
        <v>23</v>
      </c>
      <c r="W29" t="s">
        <v>24</v>
      </c>
      <c r="X29">
        <v>204.76</v>
      </c>
      <c r="Y29">
        <v>1</v>
      </c>
      <c r="Z29">
        <v>256588000</v>
      </c>
      <c r="AA29">
        <v>52538958880</v>
      </c>
      <c r="AB29">
        <v>0.95</v>
      </c>
      <c r="AC29">
        <v>1.55447052101818</v>
      </c>
      <c r="AF29">
        <v>378915557.94466197</v>
      </c>
      <c r="AG29">
        <v>77586749644.748993</v>
      </c>
      <c r="AH29">
        <v>4.5848620287287298E-2</v>
      </c>
    </row>
    <row r="30" spans="1:34" x14ac:dyDescent="0.3">
      <c r="A30" t="s">
        <v>2727</v>
      </c>
      <c r="B30" t="s">
        <v>2728</v>
      </c>
      <c r="C30" t="s">
        <v>2729</v>
      </c>
      <c r="D30">
        <v>20180705</v>
      </c>
      <c r="E30" t="s">
        <v>442</v>
      </c>
      <c r="F30" t="s">
        <v>443</v>
      </c>
      <c r="G30" t="s">
        <v>444</v>
      </c>
      <c r="H30">
        <v>562750109</v>
      </c>
      <c r="I30" t="s">
        <v>445</v>
      </c>
      <c r="J30">
        <v>2239471</v>
      </c>
      <c r="K30" t="s">
        <v>446</v>
      </c>
      <c r="L30">
        <v>10982601</v>
      </c>
      <c r="M30">
        <v>25536</v>
      </c>
      <c r="N30">
        <v>45103010</v>
      </c>
      <c r="O30" t="s">
        <v>2725</v>
      </c>
      <c r="Q30" t="s">
        <v>21</v>
      </c>
      <c r="R30" t="s">
        <v>23</v>
      </c>
      <c r="S30" t="s">
        <v>23</v>
      </c>
      <c r="W30" t="s">
        <v>24</v>
      </c>
      <c r="X30">
        <v>47.71</v>
      </c>
      <c r="Y30">
        <v>1</v>
      </c>
      <c r="Z30">
        <v>66820000</v>
      </c>
      <c r="AA30">
        <v>3187982200</v>
      </c>
      <c r="AB30">
        <v>1</v>
      </c>
      <c r="AC30">
        <v>2.0129199594140799</v>
      </c>
      <c r="AF30">
        <v>134503311.68804801</v>
      </c>
      <c r="AG30">
        <v>6417153000.6367998</v>
      </c>
      <c r="AH30">
        <v>3.79211157315875E-3</v>
      </c>
    </row>
    <row r="31" spans="1:34" x14ac:dyDescent="0.3">
      <c r="A31" t="s">
        <v>2727</v>
      </c>
      <c r="B31" t="s">
        <v>2728</v>
      </c>
      <c r="C31" t="s">
        <v>2729</v>
      </c>
      <c r="D31">
        <v>20180705</v>
      </c>
      <c r="E31" t="s">
        <v>454</v>
      </c>
      <c r="F31" t="s">
        <v>455</v>
      </c>
      <c r="G31" t="s">
        <v>456</v>
      </c>
      <c r="H31">
        <v>594972408</v>
      </c>
      <c r="I31" t="s">
        <v>457</v>
      </c>
      <c r="J31">
        <v>2974329</v>
      </c>
      <c r="K31" t="s">
        <v>458</v>
      </c>
      <c r="L31">
        <v>11153401</v>
      </c>
      <c r="M31">
        <v>26163</v>
      </c>
      <c r="N31">
        <v>45103010</v>
      </c>
      <c r="O31" t="s">
        <v>2725</v>
      </c>
      <c r="Q31" t="s">
        <v>21</v>
      </c>
      <c r="R31" t="s">
        <v>23</v>
      </c>
      <c r="S31" t="s">
        <v>23</v>
      </c>
      <c r="W31" t="s">
        <v>24</v>
      </c>
      <c r="X31">
        <v>131.76</v>
      </c>
      <c r="Y31">
        <v>1</v>
      </c>
      <c r="Z31">
        <v>9412000</v>
      </c>
      <c r="AA31">
        <v>1240125120</v>
      </c>
      <c r="AB31">
        <v>1</v>
      </c>
      <c r="AC31">
        <v>2.0129199594011902</v>
      </c>
      <c r="AF31">
        <v>18945602.657884002</v>
      </c>
      <c r="AG31">
        <v>2496272606.2027898</v>
      </c>
      <c r="AH31">
        <v>1.4751314545253E-3</v>
      </c>
    </row>
    <row r="32" spans="1:34" x14ac:dyDescent="0.3">
      <c r="A32" t="s">
        <v>2727</v>
      </c>
      <c r="B32" t="s">
        <v>2728</v>
      </c>
      <c r="C32" t="s">
        <v>2729</v>
      </c>
      <c r="D32">
        <v>20180705</v>
      </c>
      <c r="E32" t="s">
        <v>352</v>
      </c>
      <c r="F32" t="s">
        <v>353</v>
      </c>
      <c r="G32" t="s">
        <v>354</v>
      </c>
      <c r="H32">
        <v>594918104</v>
      </c>
      <c r="I32" t="s">
        <v>355</v>
      </c>
      <c r="J32">
        <v>2588173</v>
      </c>
      <c r="K32" t="s">
        <v>356</v>
      </c>
      <c r="L32">
        <v>1214101</v>
      </c>
      <c r="M32">
        <v>4844</v>
      </c>
      <c r="N32">
        <v>45103020</v>
      </c>
      <c r="O32" t="s">
        <v>2725</v>
      </c>
      <c r="Q32" t="s">
        <v>21</v>
      </c>
      <c r="R32" t="s">
        <v>23</v>
      </c>
      <c r="S32" t="s">
        <v>23</v>
      </c>
      <c r="W32" t="s">
        <v>24</v>
      </c>
      <c r="X32">
        <v>99.05</v>
      </c>
      <c r="Y32">
        <v>1</v>
      </c>
      <c r="Z32">
        <v>7683198000</v>
      </c>
      <c r="AA32">
        <v>761020761900</v>
      </c>
      <c r="AB32">
        <v>1</v>
      </c>
      <c r="AC32">
        <v>0.18758584120687999</v>
      </c>
      <c r="AF32">
        <v>1441259159.9890101</v>
      </c>
      <c r="AG32">
        <v>142756719796.91199</v>
      </c>
      <c r="AH32">
        <v>8.4359747887315706E-2</v>
      </c>
    </row>
    <row r="33" spans="1:34" x14ac:dyDescent="0.3">
      <c r="A33" t="s">
        <v>2727</v>
      </c>
      <c r="B33" t="s">
        <v>2728</v>
      </c>
      <c r="C33" t="s">
        <v>2729</v>
      </c>
      <c r="D33">
        <v>20180705</v>
      </c>
      <c r="E33" t="s">
        <v>406</v>
      </c>
      <c r="F33" t="s">
        <v>407</v>
      </c>
      <c r="G33" t="s">
        <v>408</v>
      </c>
      <c r="H33" t="s">
        <v>409</v>
      </c>
      <c r="I33" t="s">
        <v>410</v>
      </c>
      <c r="J33">
        <v>2402121</v>
      </c>
      <c r="K33" t="s">
        <v>411</v>
      </c>
      <c r="L33">
        <v>6168501</v>
      </c>
      <c r="M33">
        <v>16072</v>
      </c>
      <c r="N33">
        <v>45103010</v>
      </c>
      <c r="O33" t="s">
        <v>2725</v>
      </c>
      <c r="Q33" t="s">
        <v>21</v>
      </c>
      <c r="R33" t="s">
        <v>23</v>
      </c>
      <c r="S33" t="s">
        <v>23</v>
      </c>
      <c r="W33" t="s">
        <v>24</v>
      </c>
      <c r="X33">
        <v>14.08</v>
      </c>
      <c r="Y33">
        <v>1</v>
      </c>
      <c r="Z33">
        <v>295432000</v>
      </c>
      <c r="AA33">
        <v>4159682560</v>
      </c>
      <c r="AB33">
        <v>0.92</v>
      </c>
      <c r="AC33">
        <v>2.0129199594107501</v>
      </c>
      <c r="AF33">
        <v>547106491.89274502</v>
      </c>
      <c r="AG33">
        <v>7703259405.8498602</v>
      </c>
      <c r="AH33">
        <v>4.5521151110264101E-3</v>
      </c>
    </row>
    <row r="34" spans="1:34" x14ac:dyDescent="0.3">
      <c r="A34" t="s">
        <v>2727</v>
      </c>
      <c r="B34" t="s">
        <v>2728</v>
      </c>
      <c r="C34" t="s">
        <v>2729</v>
      </c>
      <c r="D34">
        <v>20180705</v>
      </c>
      <c r="E34" t="s">
        <v>447</v>
      </c>
      <c r="F34" t="s">
        <v>448</v>
      </c>
      <c r="G34" t="s">
        <v>449</v>
      </c>
      <c r="H34">
        <v>683715106</v>
      </c>
      <c r="I34" t="s">
        <v>450</v>
      </c>
      <c r="J34">
        <v>2655657</v>
      </c>
      <c r="K34" t="s">
        <v>451</v>
      </c>
      <c r="L34">
        <v>6187001</v>
      </c>
      <c r="M34">
        <v>25830</v>
      </c>
      <c r="N34">
        <v>45103010</v>
      </c>
      <c r="O34" t="s">
        <v>2725</v>
      </c>
      <c r="Q34" t="s">
        <v>21</v>
      </c>
      <c r="R34" t="s">
        <v>127</v>
      </c>
      <c r="S34" t="s">
        <v>23</v>
      </c>
      <c r="W34" t="s">
        <v>24</v>
      </c>
      <c r="X34">
        <v>35.590000000000003</v>
      </c>
      <c r="Y34">
        <v>1</v>
      </c>
      <c r="Z34">
        <v>267469000</v>
      </c>
      <c r="AA34">
        <v>9519221710</v>
      </c>
      <c r="AB34">
        <v>1</v>
      </c>
      <c r="AC34">
        <v>2.01291995941361</v>
      </c>
      <c r="AF34">
        <v>538393688.62439799</v>
      </c>
      <c r="AG34">
        <v>19161431378.1423</v>
      </c>
      <c r="AH34">
        <v>1.13231343681739E-2</v>
      </c>
    </row>
    <row r="35" spans="1:34" x14ac:dyDescent="0.3">
      <c r="A35" t="s">
        <v>2727</v>
      </c>
      <c r="B35" t="s">
        <v>2728</v>
      </c>
      <c r="C35" t="s">
        <v>2729</v>
      </c>
      <c r="D35">
        <v>20180705</v>
      </c>
      <c r="E35" t="s">
        <v>362</v>
      </c>
      <c r="F35" t="s">
        <v>363</v>
      </c>
      <c r="G35" t="s">
        <v>364</v>
      </c>
      <c r="H35" t="s">
        <v>365</v>
      </c>
      <c r="I35" t="s">
        <v>366</v>
      </c>
      <c r="J35">
        <v>2661568</v>
      </c>
      <c r="K35" t="s">
        <v>367</v>
      </c>
      <c r="L35">
        <v>1214201</v>
      </c>
      <c r="M35">
        <v>5049</v>
      </c>
      <c r="N35">
        <v>45103020</v>
      </c>
      <c r="O35" t="s">
        <v>2725</v>
      </c>
      <c r="Q35" t="s">
        <v>31</v>
      </c>
      <c r="R35" t="s">
        <v>23</v>
      </c>
      <c r="S35" t="s">
        <v>23</v>
      </c>
      <c r="W35" t="s">
        <v>24</v>
      </c>
      <c r="X35">
        <v>44.72</v>
      </c>
      <c r="Y35">
        <v>1</v>
      </c>
      <c r="Z35">
        <v>4082313000</v>
      </c>
      <c r="AA35">
        <v>182561037360</v>
      </c>
      <c r="AB35">
        <v>0.73</v>
      </c>
      <c r="AC35">
        <v>1.0232499856430901</v>
      </c>
      <c r="AF35">
        <v>3049375504.6076298</v>
      </c>
      <c r="AG35">
        <v>136368072566.05299</v>
      </c>
      <c r="AH35">
        <v>8.0584481332417607E-2</v>
      </c>
    </row>
    <row r="36" spans="1:34" x14ac:dyDescent="0.3">
      <c r="A36" t="s">
        <v>2727</v>
      </c>
      <c r="B36" t="s">
        <v>2728</v>
      </c>
      <c r="C36" t="s">
        <v>2729</v>
      </c>
      <c r="D36">
        <v>20180705</v>
      </c>
      <c r="E36" t="s">
        <v>335</v>
      </c>
      <c r="F36" t="s">
        <v>336</v>
      </c>
      <c r="G36" t="s">
        <v>337</v>
      </c>
      <c r="H36" t="s">
        <v>338</v>
      </c>
      <c r="I36" t="s">
        <v>339</v>
      </c>
      <c r="J36" t="s">
        <v>340</v>
      </c>
      <c r="K36" t="s">
        <v>341</v>
      </c>
      <c r="L36">
        <v>1869901</v>
      </c>
      <c r="M36">
        <v>4556</v>
      </c>
      <c r="N36">
        <v>45103010</v>
      </c>
      <c r="O36" t="s">
        <v>2725</v>
      </c>
      <c r="Q36" t="s">
        <v>21</v>
      </c>
      <c r="R36" t="s">
        <v>23</v>
      </c>
      <c r="S36" t="s">
        <v>23</v>
      </c>
      <c r="W36" t="s">
        <v>24</v>
      </c>
      <c r="X36">
        <v>94.03</v>
      </c>
      <c r="Y36">
        <v>1</v>
      </c>
      <c r="Z36">
        <v>115386000</v>
      </c>
      <c r="AA36">
        <v>10849745580</v>
      </c>
      <c r="AB36">
        <v>1</v>
      </c>
      <c r="AC36">
        <v>2.0129199594132698</v>
      </c>
      <c r="AF36">
        <v>232262782.43685901</v>
      </c>
      <c r="AG36">
        <v>21839669432.537899</v>
      </c>
      <c r="AH36">
        <v>1.29057953271287E-2</v>
      </c>
    </row>
    <row r="37" spans="1:34" x14ac:dyDescent="0.3">
      <c r="A37" t="s">
        <v>2727</v>
      </c>
      <c r="B37" t="s">
        <v>2728</v>
      </c>
      <c r="C37" t="s">
        <v>2729</v>
      </c>
      <c r="D37">
        <v>20180705</v>
      </c>
      <c r="E37" t="s">
        <v>88</v>
      </c>
      <c r="F37" t="s">
        <v>89</v>
      </c>
      <c r="G37" t="s">
        <v>90</v>
      </c>
      <c r="H37" t="s">
        <v>91</v>
      </c>
      <c r="I37" t="s">
        <v>92</v>
      </c>
      <c r="J37" t="s">
        <v>93</v>
      </c>
      <c r="K37" t="s">
        <v>94</v>
      </c>
      <c r="L37">
        <v>2011601</v>
      </c>
      <c r="M37">
        <v>351380</v>
      </c>
      <c r="N37">
        <v>45103010</v>
      </c>
      <c r="O37" t="s">
        <v>2725</v>
      </c>
      <c r="Q37" t="s">
        <v>31</v>
      </c>
      <c r="R37" t="s">
        <v>23</v>
      </c>
      <c r="S37" t="s">
        <v>23</v>
      </c>
      <c r="W37" t="s">
        <v>24</v>
      </c>
      <c r="X37">
        <v>100.67</v>
      </c>
      <c r="Y37">
        <v>1</v>
      </c>
      <c r="Z37">
        <v>59063000</v>
      </c>
      <c r="AA37">
        <v>5945872210</v>
      </c>
      <c r="AB37">
        <v>0.82</v>
      </c>
      <c r="AC37">
        <v>2.01291995941525</v>
      </c>
      <c r="AF37">
        <v>97489055.081613094</v>
      </c>
      <c r="AG37">
        <v>9814223175.0659904</v>
      </c>
      <c r="AH37">
        <v>5.7995546124640397E-3</v>
      </c>
    </row>
    <row r="38" spans="1:34" x14ac:dyDescent="0.3">
      <c r="A38" t="s">
        <v>2727</v>
      </c>
      <c r="B38" t="s">
        <v>2728</v>
      </c>
      <c r="C38" t="s">
        <v>2729</v>
      </c>
      <c r="D38">
        <v>20180705</v>
      </c>
      <c r="E38" t="s">
        <v>73</v>
      </c>
      <c r="F38" t="s">
        <v>74</v>
      </c>
      <c r="G38" t="s">
        <v>75</v>
      </c>
      <c r="H38" t="s">
        <v>76</v>
      </c>
      <c r="I38" t="s">
        <v>77</v>
      </c>
      <c r="J38" t="s">
        <v>78</v>
      </c>
      <c r="K38" t="s">
        <v>79</v>
      </c>
      <c r="L38">
        <v>1973001</v>
      </c>
      <c r="M38">
        <v>351184</v>
      </c>
      <c r="N38">
        <v>45103010</v>
      </c>
      <c r="O38" t="s">
        <v>2725</v>
      </c>
      <c r="Q38" t="s">
        <v>21</v>
      </c>
      <c r="R38" t="s">
        <v>23</v>
      </c>
      <c r="S38" t="s">
        <v>23</v>
      </c>
      <c r="W38" t="s">
        <v>24</v>
      </c>
      <c r="X38">
        <v>60.89</v>
      </c>
      <c r="Y38">
        <v>1</v>
      </c>
      <c r="Z38">
        <v>52653000</v>
      </c>
      <c r="AA38">
        <v>3206041170</v>
      </c>
      <c r="AB38">
        <v>0.52</v>
      </c>
      <c r="AC38">
        <v>2.0129199594051901</v>
      </c>
      <c r="AF38">
        <v>55112862.803731903</v>
      </c>
      <c r="AG38">
        <v>3355822216.1192298</v>
      </c>
      <c r="AH38">
        <v>1.98306823320968E-3</v>
      </c>
    </row>
    <row r="39" spans="1:34" x14ac:dyDescent="0.3">
      <c r="A39" t="s">
        <v>2727</v>
      </c>
      <c r="B39" t="s">
        <v>2728</v>
      </c>
      <c r="C39" t="s">
        <v>2729</v>
      </c>
      <c r="D39">
        <v>20180705</v>
      </c>
      <c r="E39" t="s">
        <v>425</v>
      </c>
      <c r="F39" t="s">
        <v>426</v>
      </c>
      <c r="G39" t="s">
        <v>427</v>
      </c>
      <c r="H39">
        <v>705573103</v>
      </c>
      <c r="I39" t="s">
        <v>428</v>
      </c>
      <c r="J39">
        <v>2675860</v>
      </c>
      <c r="K39" t="s">
        <v>429</v>
      </c>
      <c r="L39">
        <v>6329001</v>
      </c>
      <c r="M39">
        <v>20490</v>
      </c>
      <c r="N39">
        <v>45103010</v>
      </c>
      <c r="O39" t="s">
        <v>2725</v>
      </c>
      <c r="Q39" t="s">
        <v>21</v>
      </c>
      <c r="R39" t="s">
        <v>23</v>
      </c>
      <c r="S39" t="s">
        <v>23</v>
      </c>
      <c r="W39" t="s">
        <v>24</v>
      </c>
      <c r="X39">
        <v>55.2</v>
      </c>
      <c r="Y39">
        <v>1</v>
      </c>
      <c r="Z39">
        <v>78576000</v>
      </c>
      <c r="AA39">
        <v>4337395200</v>
      </c>
      <c r="AB39">
        <v>0.47</v>
      </c>
      <c r="AC39">
        <v>2.0129199594159601</v>
      </c>
      <c r="AF39">
        <v>74338583.403602093</v>
      </c>
      <c r="AG39">
        <v>4103489803.87884</v>
      </c>
      <c r="AH39">
        <v>2.4248901614288602E-3</v>
      </c>
    </row>
    <row r="40" spans="1:34" x14ac:dyDescent="0.3">
      <c r="A40" t="s">
        <v>2727</v>
      </c>
      <c r="B40" t="s">
        <v>2728</v>
      </c>
      <c r="C40" t="s">
        <v>2729</v>
      </c>
      <c r="D40">
        <v>20180705</v>
      </c>
      <c r="E40" t="s">
        <v>368</v>
      </c>
      <c r="F40" t="s">
        <v>369</v>
      </c>
      <c r="G40" t="s">
        <v>370</v>
      </c>
      <c r="H40">
        <v>743312100</v>
      </c>
      <c r="I40" t="s">
        <v>371</v>
      </c>
      <c r="J40">
        <v>2705198</v>
      </c>
      <c r="K40" t="s">
        <v>372</v>
      </c>
      <c r="L40">
        <v>2435201</v>
      </c>
      <c r="M40">
        <v>7540</v>
      </c>
      <c r="N40">
        <v>45103020</v>
      </c>
      <c r="O40" t="s">
        <v>2725</v>
      </c>
      <c r="Q40" t="s">
        <v>21</v>
      </c>
      <c r="R40" t="s">
        <v>23</v>
      </c>
      <c r="S40" t="s">
        <v>23</v>
      </c>
      <c r="W40" t="s">
        <v>24</v>
      </c>
      <c r="X40">
        <v>38.36</v>
      </c>
      <c r="Y40">
        <v>1</v>
      </c>
      <c r="Z40">
        <v>45462000</v>
      </c>
      <c r="AA40">
        <v>1743922320</v>
      </c>
      <c r="AB40">
        <v>1</v>
      </c>
      <c r="AC40">
        <v>2.01291995941222</v>
      </c>
      <c r="AF40">
        <v>91511367.194798306</v>
      </c>
      <c r="AG40">
        <v>3510376045.5924602</v>
      </c>
      <c r="AH40">
        <v>2.0743992900448898E-3</v>
      </c>
    </row>
    <row r="41" spans="1:34" x14ac:dyDescent="0.3">
      <c r="A41" t="s">
        <v>2727</v>
      </c>
      <c r="B41" t="s">
        <v>2728</v>
      </c>
      <c r="C41" t="s">
        <v>2729</v>
      </c>
      <c r="D41">
        <v>20180705</v>
      </c>
      <c r="E41" t="s">
        <v>308</v>
      </c>
      <c r="F41" t="s">
        <v>309</v>
      </c>
      <c r="G41" t="s">
        <v>310</v>
      </c>
      <c r="H41">
        <v>743424103</v>
      </c>
      <c r="I41" t="s">
        <v>311</v>
      </c>
      <c r="J41" t="s">
        <v>312</v>
      </c>
      <c r="K41" t="s">
        <v>313</v>
      </c>
      <c r="L41">
        <v>17033501</v>
      </c>
      <c r="M41">
        <v>294727</v>
      </c>
      <c r="N41">
        <v>45103020</v>
      </c>
      <c r="O41" t="s">
        <v>2725</v>
      </c>
      <c r="Q41" t="s">
        <v>21</v>
      </c>
      <c r="R41" t="s">
        <v>23</v>
      </c>
      <c r="S41" t="s">
        <v>23</v>
      </c>
      <c r="W41" t="s">
        <v>24</v>
      </c>
      <c r="X41">
        <v>116.42</v>
      </c>
      <c r="Y41">
        <v>1</v>
      </c>
      <c r="Z41">
        <v>50850000</v>
      </c>
      <c r="AA41">
        <v>5919957000</v>
      </c>
      <c r="AB41">
        <v>1</v>
      </c>
      <c r="AC41">
        <v>2.01291995941417</v>
      </c>
      <c r="AF41">
        <v>102356979.93621001</v>
      </c>
      <c r="AG41">
        <v>11916399604.173599</v>
      </c>
      <c r="AH41">
        <v>7.0418013790363096E-3</v>
      </c>
    </row>
    <row r="42" spans="1:34" x14ac:dyDescent="0.3">
      <c r="A42" t="s">
        <v>2727</v>
      </c>
      <c r="B42" t="s">
        <v>2728</v>
      </c>
      <c r="C42" t="s">
        <v>2729</v>
      </c>
      <c r="D42">
        <v>20180705</v>
      </c>
      <c r="E42" t="s">
        <v>481</v>
      </c>
      <c r="F42" t="s">
        <v>482</v>
      </c>
      <c r="G42" t="s">
        <v>483</v>
      </c>
      <c r="H42" t="s">
        <v>484</v>
      </c>
      <c r="I42" t="s">
        <v>485</v>
      </c>
      <c r="J42" t="s">
        <v>486</v>
      </c>
      <c r="K42" t="s">
        <v>487</v>
      </c>
      <c r="L42">
        <v>1174501</v>
      </c>
      <c r="M42">
        <v>307578</v>
      </c>
      <c r="N42">
        <v>45103020</v>
      </c>
      <c r="O42" t="s">
        <v>2725</v>
      </c>
      <c r="Q42" t="s">
        <v>21</v>
      </c>
      <c r="R42" t="s">
        <v>23</v>
      </c>
      <c r="S42" t="s">
        <v>23</v>
      </c>
      <c r="W42" t="s">
        <v>24</v>
      </c>
      <c r="X42">
        <v>86.5</v>
      </c>
      <c r="Y42">
        <v>1</v>
      </c>
      <c r="Z42">
        <v>38979000</v>
      </c>
      <c r="AA42">
        <v>3371683500</v>
      </c>
      <c r="AB42">
        <v>0.84</v>
      </c>
      <c r="AC42">
        <v>2.01291995942058</v>
      </c>
      <c r="AF42">
        <v>65907749.962534003</v>
      </c>
      <c r="AG42">
        <v>5701020371.7591896</v>
      </c>
      <c r="AH42">
        <v>3.3689247129399099E-3</v>
      </c>
    </row>
    <row r="43" spans="1:34" x14ac:dyDescent="0.3">
      <c r="A43" t="s">
        <v>2727</v>
      </c>
      <c r="B43" t="s">
        <v>2728</v>
      </c>
      <c r="C43" t="s">
        <v>2729</v>
      </c>
      <c r="D43">
        <v>20180705</v>
      </c>
      <c r="E43" t="s">
        <v>257</v>
      </c>
      <c r="F43" t="s">
        <v>258</v>
      </c>
      <c r="G43" t="s">
        <v>259</v>
      </c>
      <c r="H43" t="s">
        <v>260</v>
      </c>
      <c r="I43" t="s">
        <v>261</v>
      </c>
      <c r="J43" t="s">
        <v>262</v>
      </c>
      <c r="K43" t="s">
        <v>263</v>
      </c>
      <c r="L43">
        <v>18479701</v>
      </c>
      <c r="M43">
        <v>226874</v>
      </c>
      <c r="N43">
        <v>45103010</v>
      </c>
      <c r="O43" t="s">
        <v>2725</v>
      </c>
      <c r="Q43" t="s">
        <v>21</v>
      </c>
      <c r="R43" t="s">
        <v>23</v>
      </c>
      <c r="S43" t="s">
        <v>23</v>
      </c>
      <c r="W43" t="s">
        <v>24</v>
      </c>
      <c r="X43">
        <v>55.65</v>
      </c>
      <c r="Y43">
        <v>1</v>
      </c>
      <c r="Z43">
        <v>91508000</v>
      </c>
      <c r="AA43">
        <v>5092420200</v>
      </c>
      <c r="AB43">
        <v>0.78</v>
      </c>
      <c r="AC43">
        <v>2.0129199594150702</v>
      </c>
      <c r="AF43">
        <v>143674658.12400001</v>
      </c>
      <c r="AG43">
        <v>7995494724.6006098</v>
      </c>
      <c r="AH43">
        <v>4.7248067913105698E-3</v>
      </c>
    </row>
    <row r="44" spans="1:34" x14ac:dyDescent="0.3">
      <c r="A44" t="s">
        <v>2727</v>
      </c>
      <c r="B44" t="s">
        <v>2728</v>
      </c>
      <c r="C44" t="s">
        <v>2729</v>
      </c>
      <c r="D44">
        <v>20180705</v>
      </c>
      <c r="E44" t="s">
        <v>132</v>
      </c>
      <c r="F44" t="s">
        <v>133</v>
      </c>
      <c r="G44" t="s">
        <v>134</v>
      </c>
      <c r="H44">
        <v>753422104</v>
      </c>
      <c r="I44" t="s">
        <v>135</v>
      </c>
      <c r="J44" t="s">
        <v>136</v>
      </c>
      <c r="K44" t="s">
        <v>137</v>
      </c>
      <c r="L44">
        <v>2450101</v>
      </c>
      <c r="M44">
        <v>524912</v>
      </c>
      <c r="N44">
        <v>45103020</v>
      </c>
      <c r="O44" t="s">
        <v>2725</v>
      </c>
      <c r="Q44" t="s">
        <v>21</v>
      </c>
      <c r="R44" t="s">
        <v>23</v>
      </c>
      <c r="S44" t="s">
        <v>23</v>
      </c>
      <c r="W44" t="s">
        <v>24</v>
      </c>
      <c r="X44">
        <v>28.83</v>
      </c>
      <c r="Y44">
        <v>1</v>
      </c>
      <c r="Z44">
        <v>46232000</v>
      </c>
      <c r="AA44">
        <v>1332868560</v>
      </c>
      <c r="AB44">
        <v>0.87</v>
      </c>
      <c r="AC44">
        <v>2.01291995940201</v>
      </c>
      <c r="AF44">
        <v>80963344.539874107</v>
      </c>
      <c r="AG44">
        <v>2334173223.0845699</v>
      </c>
      <c r="AH44">
        <v>1.37934147621817E-3</v>
      </c>
    </row>
    <row r="45" spans="1:34" x14ac:dyDescent="0.3">
      <c r="A45" t="s">
        <v>2727</v>
      </c>
      <c r="B45" t="s">
        <v>2728</v>
      </c>
      <c r="C45" t="s">
        <v>2729</v>
      </c>
      <c r="D45">
        <v>20180705</v>
      </c>
      <c r="E45" t="s">
        <v>472</v>
      </c>
      <c r="F45" t="s">
        <v>473</v>
      </c>
      <c r="G45" t="s">
        <v>474</v>
      </c>
      <c r="H45">
        <v>756577102</v>
      </c>
      <c r="I45" t="s">
        <v>475</v>
      </c>
      <c r="J45">
        <v>2447218</v>
      </c>
      <c r="K45" t="s">
        <v>476</v>
      </c>
      <c r="L45">
        <v>12284101</v>
      </c>
      <c r="M45">
        <v>28871</v>
      </c>
      <c r="N45">
        <v>45103020</v>
      </c>
      <c r="O45" t="s">
        <v>2725</v>
      </c>
      <c r="Q45" t="s">
        <v>31</v>
      </c>
      <c r="R45" t="s">
        <v>23</v>
      </c>
      <c r="S45" t="s">
        <v>23</v>
      </c>
      <c r="W45" t="s">
        <v>24</v>
      </c>
      <c r="X45">
        <v>135.26</v>
      </c>
      <c r="Y45">
        <v>1</v>
      </c>
      <c r="Z45">
        <v>177673000</v>
      </c>
      <c r="AA45">
        <v>24032049980</v>
      </c>
      <c r="AB45">
        <v>1</v>
      </c>
      <c r="AC45">
        <v>2.0129199594140998</v>
      </c>
      <c r="AF45">
        <v>357641527.94898099</v>
      </c>
      <c r="AG45">
        <v>48374593070.379204</v>
      </c>
      <c r="AH45">
        <v>2.8586174306709899E-2</v>
      </c>
    </row>
    <row r="46" spans="1:34" x14ac:dyDescent="0.3">
      <c r="A46" t="s">
        <v>2727</v>
      </c>
      <c r="B46" t="s">
        <v>2728</v>
      </c>
      <c r="C46" t="s">
        <v>2729</v>
      </c>
      <c r="D46">
        <v>20180705</v>
      </c>
      <c r="E46" t="s">
        <v>56</v>
      </c>
      <c r="F46" t="s">
        <v>57</v>
      </c>
      <c r="G46" t="s">
        <v>58</v>
      </c>
      <c r="H46" t="s">
        <v>59</v>
      </c>
      <c r="I46" t="s">
        <v>60</v>
      </c>
      <c r="J46" t="s">
        <v>61</v>
      </c>
      <c r="K46" t="s">
        <v>62</v>
      </c>
      <c r="L46">
        <v>1863001</v>
      </c>
      <c r="M46">
        <v>328610</v>
      </c>
      <c r="N46">
        <v>45103010</v>
      </c>
      <c r="O46" t="s">
        <v>2725</v>
      </c>
      <c r="Q46" t="s">
        <v>31</v>
      </c>
      <c r="R46" t="s">
        <v>23</v>
      </c>
      <c r="S46" t="s">
        <v>23</v>
      </c>
      <c r="W46" t="s">
        <v>24</v>
      </c>
      <c r="X46">
        <v>71</v>
      </c>
      <c r="Y46">
        <v>1</v>
      </c>
      <c r="Z46">
        <v>66808000</v>
      </c>
      <c r="AA46">
        <v>4743368000</v>
      </c>
      <c r="AB46">
        <v>1</v>
      </c>
      <c r="AC46">
        <v>2.01291995941282</v>
      </c>
      <c r="AF46">
        <v>134479156.648451</v>
      </c>
      <c r="AG46">
        <v>9548020122.04006</v>
      </c>
      <c r="AH46">
        <v>5.6422462736898703E-3</v>
      </c>
    </row>
    <row r="47" spans="1:34" x14ac:dyDescent="0.3">
      <c r="A47" t="s">
        <v>2727</v>
      </c>
      <c r="B47" t="s">
        <v>2728</v>
      </c>
      <c r="C47" t="s">
        <v>2729</v>
      </c>
      <c r="D47">
        <v>20180705</v>
      </c>
      <c r="E47" t="s">
        <v>242</v>
      </c>
      <c r="F47" t="s">
        <v>243</v>
      </c>
      <c r="G47" t="s">
        <v>244</v>
      </c>
      <c r="H47" t="s">
        <v>245</v>
      </c>
      <c r="I47" t="s">
        <v>246</v>
      </c>
      <c r="J47" t="s">
        <v>247</v>
      </c>
      <c r="K47" t="s">
        <v>248</v>
      </c>
      <c r="L47">
        <v>6296502</v>
      </c>
      <c r="M47">
        <v>213297</v>
      </c>
      <c r="N47">
        <v>45103010</v>
      </c>
      <c r="O47" t="s">
        <v>2725</v>
      </c>
      <c r="Q47" t="s">
        <v>21</v>
      </c>
      <c r="R47" t="s">
        <v>23</v>
      </c>
      <c r="S47" t="s">
        <v>23</v>
      </c>
      <c r="W47" t="s">
        <v>24</v>
      </c>
      <c r="X47">
        <v>52.54</v>
      </c>
      <c r="Y47">
        <v>1</v>
      </c>
      <c r="Z47">
        <v>238090000</v>
      </c>
      <c r="AA47">
        <v>12509248600</v>
      </c>
      <c r="AB47">
        <v>0.84</v>
      </c>
      <c r="AC47">
        <v>2.0129199594162301</v>
      </c>
      <c r="AF47">
        <v>402575135.03542399</v>
      </c>
      <c r="AG47">
        <v>21151297594.7612</v>
      </c>
      <c r="AH47">
        <v>1.2499013252209999E-2</v>
      </c>
    </row>
    <row r="48" spans="1:34" x14ac:dyDescent="0.3">
      <c r="A48" t="s">
        <v>2727</v>
      </c>
      <c r="B48" t="s">
        <v>2728</v>
      </c>
      <c r="C48" t="s">
        <v>2729</v>
      </c>
      <c r="D48">
        <v>20180705</v>
      </c>
      <c r="E48" t="s">
        <v>178</v>
      </c>
      <c r="F48" t="s">
        <v>179</v>
      </c>
      <c r="G48" t="s">
        <v>180</v>
      </c>
      <c r="H48" t="s">
        <v>181</v>
      </c>
      <c r="I48" t="s">
        <v>182</v>
      </c>
      <c r="J48" t="s">
        <v>183</v>
      </c>
      <c r="K48" t="s">
        <v>184</v>
      </c>
      <c r="L48">
        <v>3264101</v>
      </c>
      <c r="M48">
        <v>786676</v>
      </c>
      <c r="N48">
        <v>45103020</v>
      </c>
      <c r="O48" t="s">
        <v>2725</v>
      </c>
      <c r="Q48" t="s">
        <v>31</v>
      </c>
      <c r="R48" t="s">
        <v>23</v>
      </c>
      <c r="S48" t="s">
        <v>23</v>
      </c>
      <c r="W48" t="s">
        <v>24</v>
      </c>
      <c r="X48">
        <v>25.22</v>
      </c>
      <c r="Y48">
        <v>1</v>
      </c>
      <c r="Z48">
        <v>87202000</v>
      </c>
      <c r="AA48">
        <v>2199234440</v>
      </c>
      <c r="AB48">
        <v>0.51</v>
      </c>
      <c r="AC48">
        <v>2.0129199594107301</v>
      </c>
      <c r="AF48">
        <v>89520629.613272503</v>
      </c>
      <c r="AG48">
        <v>2257710278.8467302</v>
      </c>
      <c r="AH48">
        <v>1.33415695034925E-3</v>
      </c>
    </row>
    <row r="49" spans="1:34" x14ac:dyDescent="0.3">
      <c r="A49" t="s">
        <v>2727</v>
      </c>
      <c r="B49" t="s">
        <v>2728</v>
      </c>
      <c r="C49" t="s">
        <v>2729</v>
      </c>
      <c r="D49">
        <v>20180705</v>
      </c>
      <c r="E49" t="s">
        <v>202</v>
      </c>
      <c r="F49" t="s">
        <v>203</v>
      </c>
      <c r="G49" t="s">
        <v>204</v>
      </c>
      <c r="H49" t="s">
        <v>205</v>
      </c>
      <c r="I49" t="s">
        <v>206</v>
      </c>
      <c r="J49">
        <v>2310525</v>
      </c>
      <c r="K49" t="s">
        <v>207</v>
      </c>
      <c r="L49">
        <v>15785501</v>
      </c>
      <c r="M49">
        <v>41916</v>
      </c>
      <c r="N49">
        <v>45103010</v>
      </c>
      <c r="O49" t="s">
        <v>2725</v>
      </c>
      <c r="Q49" t="s">
        <v>31</v>
      </c>
      <c r="R49" t="s">
        <v>23</v>
      </c>
      <c r="S49" t="s">
        <v>23</v>
      </c>
      <c r="W49" t="s">
        <v>24</v>
      </c>
      <c r="X49">
        <v>137.84</v>
      </c>
      <c r="Y49">
        <v>1</v>
      </c>
      <c r="Z49">
        <v>742457000</v>
      </c>
      <c r="AA49">
        <v>102340272880</v>
      </c>
      <c r="AB49">
        <v>0.95</v>
      </c>
      <c r="AC49">
        <v>1.5509385273706899</v>
      </c>
      <c r="AF49">
        <v>1093929907.9052501</v>
      </c>
      <c r="AG49">
        <v>150787298505.66</v>
      </c>
      <c r="AH49">
        <v>8.9105286985040999E-2</v>
      </c>
    </row>
    <row r="50" spans="1:34" x14ac:dyDescent="0.3">
      <c r="A50" t="s">
        <v>2727</v>
      </c>
      <c r="B50" t="s">
        <v>2728</v>
      </c>
      <c r="C50" t="s">
        <v>2729</v>
      </c>
      <c r="D50">
        <v>20180705</v>
      </c>
      <c r="E50" t="s">
        <v>25</v>
      </c>
      <c r="F50" t="s">
        <v>26</v>
      </c>
      <c r="G50" t="s">
        <v>27</v>
      </c>
      <c r="H50" t="s">
        <v>28</v>
      </c>
      <c r="I50" t="s">
        <v>29</v>
      </c>
      <c r="J50" t="s">
        <v>30</v>
      </c>
      <c r="K50" t="s">
        <v>32</v>
      </c>
      <c r="L50">
        <v>17100701</v>
      </c>
      <c r="M50">
        <v>304846</v>
      </c>
      <c r="N50">
        <v>45103020</v>
      </c>
      <c r="O50" t="s">
        <v>2725</v>
      </c>
      <c r="Q50" t="s">
        <v>31</v>
      </c>
      <c r="R50" t="s">
        <v>23</v>
      </c>
      <c r="S50" t="s">
        <v>23</v>
      </c>
      <c r="W50" t="s">
        <v>24</v>
      </c>
      <c r="X50">
        <v>177.19</v>
      </c>
      <c r="Y50">
        <v>1</v>
      </c>
      <c r="Z50">
        <v>176676000</v>
      </c>
      <c r="AA50">
        <v>31305220440</v>
      </c>
      <c r="AB50">
        <v>1</v>
      </c>
      <c r="AC50">
        <v>2.0129199594146598</v>
      </c>
      <c r="AF50">
        <v>355634646.74954402</v>
      </c>
      <c r="AG50">
        <v>63014903057.551697</v>
      </c>
      <c r="AH50">
        <v>3.7237625960033299E-2</v>
      </c>
    </row>
    <row r="51" spans="1:34" x14ac:dyDescent="0.3">
      <c r="A51" t="s">
        <v>2727</v>
      </c>
      <c r="B51" t="s">
        <v>2728</v>
      </c>
      <c r="C51" t="s">
        <v>2729</v>
      </c>
      <c r="D51">
        <v>20180705</v>
      </c>
      <c r="E51" t="s">
        <v>165</v>
      </c>
      <c r="F51" t="s">
        <v>166</v>
      </c>
      <c r="G51" t="s">
        <v>167</v>
      </c>
      <c r="H51" t="s">
        <v>168</v>
      </c>
      <c r="I51" t="s">
        <v>169</v>
      </c>
      <c r="J51" t="s">
        <v>170</v>
      </c>
      <c r="K51" t="s">
        <v>171</v>
      </c>
      <c r="L51">
        <v>3009101</v>
      </c>
      <c r="M51">
        <v>746591</v>
      </c>
      <c r="N51">
        <v>45103010</v>
      </c>
      <c r="O51" t="s">
        <v>2725</v>
      </c>
      <c r="Q51" t="s">
        <v>31</v>
      </c>
      <c r="R51" t="s">
        <v>23</v>
      </c>
      <c r="S51" t="s">
        <v>23</v>
      </c>
      <c r="W51" t="s">
        <v>24</v>
      </c>
      <c r="X51">
        <v>13.15</v>
      </c>
      <c r="Y51">
        <v>1</v>
      </c>
      <c r="Z51">
        <v>944615000</v>
      </c>
      <c r="AA51">
        <v>12421687250</v>
      </c>
      <c r="AB51">
        <v>0.27</v>
      </c>
      <c r="AC51">
        <v>2.0129199594173</v>
      </c>
      <c r="AF51">
        <v>513387284.61554199</v>
      </c>
      <c r="AG51">
        <v>6751042792.6943798</v>
      </c>
      <c r="AH51">
        <v>3.9894182829248196E-3</v>
      </c>
    </row>
    <row r="52" spans="1:34" x14ac:dyDescent="0.3">
      <c r="A52" t="s">
        <v>2727</v>
      </c>
      <c r="B52" t="s">
        <v>2728</v>
      </c>
      <c r="C52" t="s">
        <v>2729</v>
      </c>
      <c r="D52">
        <v>20180705</v>
      </c>
      <c r="E52" t="s">
        <v>302</v>
      </c>
      <c r="F52" t="s">
        <v>303</v>
      </c>
      <c r="G52" t="s">
        <v>304</v>
      </c>
      <c r="H52" s="19">
        <v>848637104</v>
      </c>
      <c r="I52" t="s">
        <v>305</v>
      </c>
      <c r="J52" t="s">
        <v>306</v>
      </c>
      <c r="K52" t="s">
        <v>307</v>
      </c>
      <c r="L52">
        <v>17061601</v>
      </c>
      <c r="M52">
        <v>294722</v>
      </c>
      <c r="N52">
        <v>45103010</v>
      </c>
      <c r="O52" t="s">
        <v>2725</v>
      </c>
      <c r="Q52" t="s">
        <v>21</v>
      </c>
      <c r="R52" t="s">
        <v>23</v>
      </c>
      <c r="S52" t="s">
        <v>23</v>
      </c>
      <c r="W52" t="s">
        <v>24</v>
      </c>
      <c r="X52">
        <v>99.15</v>
      </c>
      <c r="Y52">
        <v>1</v>
      </c>
      <c r="Z52">
        <v>144986000</v>
      </c>
      <c r="AA52">
        <v>14375361900</v>
      </c>
      <c r="AB52">
        <v>1</v>
      </c>
      <c r="AC52">
        <v>2.01291995941442</v>
      </c>
      <c r="AF52">
        <v>291845213.235659</v>
      </c>
      <c r="AG52">
        <v>28936452892.315498</v>
      </c>
      <c r="AH52">
        <v>1.7099523400521E-2</v>
      </c>
    </row>
    <row r="53" spans="1:34" x14ac:dyDescent="0.3">
      <c r="A53" t="s">
        <v>2727</v>
      </c>
      <c r="B53" t="s">
        <v>2728</v>
      </c>
      <c r="C53" t="s">
        <v>2729</v>
      </c>
      <c r="D53">
        <v>20180705</v>
      </c>
      <c r="E53" t="s">
        <v>314</v>
      </c>
      <c r="F53" t="s">
        <v>315</v>
      </c>
      <c r="G53" t="s">
        <v>316</v>
      </c>
      <c r="H53">
        <v>871503108</v>
      </c>
      <c r="I53" t="s">
        <v>317</v>
      </c>
      <c r="J53">
        <v>2861078</v>
      </c>
      <c r="K53" t="s">
        <v>318</v>
      </c>
      <c r="L53">
        <v>1585501</v>
      </c>
      <c r="M53">
        <v>3950</v>
      </c>
      <c r="N53">
        <v>45103020</v>
      </c>
      <c r="O53" t="s">
        <v>2725</v>
      </c>
      <c r="Q53" t="s">
        <v>21</v>
      </c>
      <c r="R53" t="s">
        <v>23</v>
      </c>
      <c r="S53" t="s">
        <v>23</v>
      </c>
      <c r="W53" t="s">
        <v>24</v>
      </c>
      <c r="X53">
        <v>20.81</v>
      </c>
      <c r="Y53">
        <v>1</v>
      </c>
      <c r="Z53">
        <v>621539000</v>
      </c>
      <c r="AA53">
        <v>12934226590</v>
      </c>
      <c r="AB53">
        <v>1</v>
      </c>
      <c r="AC53">
        <v>2.0129199594154699</v>
      </c>
      <c r="AF53">
        <v>1251108258.6551299</v>
      </c>
      <c r="AG53">
        <v>26035562862.613201</v>
      </c>
      <c r="AH53">
        <v>1.5385289899620701E-2</v>
      </c>
    </row>
    <row r="54" spans="1:34" x14ac:dyDescent="0.3">
      <c r="A54" t="s">
        <v>2727</v>
      </c>
      <c r="B54" t="s">
        <v>2728</v>
      </c>
      <c r="C54" t="s">
        <v>2729</v>
      </c>
      <c r="D54">
        <v>20180705</v>
      </c>
      <c r="E54" t="s">
        <v>378</v>
      </c>
      <c r="F54" t="s">
        <v>379</v>
      </c>
      <c r="G54" t="s">
        <v>380</v>
      </c>
      <c r="H54">
        <v>871607107</v>
      </c>
      <c r="I54" t="s">
        <v>381</v>
      </c>
      <c r="J54">
        <v>2867719</v>
      </c>
      <c r="K54" t="s">
        <v>382</v>
      </c>
      <c r="L54">
        <v>2497501</v>
      </c>
      <c r="M54">
        <v>8782</v>
      </c>
      <c r="N54">
        <v>45103010</v>
      </c>
      <c r="O54" t="s">
        <v>2725</v>
      </c>
      <c r="Q54" t="s">
        <v>21</v>
      </c>
      <c r="R54" t="s">
        <v>23</v>
      </c>
      <c r="S54" t="s">
        <v>23</v>
      </c>
      <c r="W54" t="s">
        <v>24</v>
      </c>
      <c r="X54">
        <v>86.27</v>
      </c>
      <c r="Y54">
        <v>1</v>
      </c>
      <c r="Z54">
        <v>149011000</v>
      </c>
      <c r="AA54">
        <v>12855178970</v>
      </c>
      <c r="AB54">
        <v>1</v>
      </c>
      <c r="AC54">
        <v>2.0129199594137401</v>
      </c>
      <c r="AF54">
        <v>299947216.0722</v>
      </c>
      <c r="AG54">
        <v>25876446330.548698</v>
      </c>
      <c r="AH54">
        <v>1.52912625883406E-2</v>
      </c>
    </row>
    <row r="55" spans="1:34" x14ac:dyDescent="0.3">
      <c r="A55" t="s">
        <v>2727</v>
      </c>
      <c r="B55" t="s">
        <v>2728</v>
      </c>
      <c r="C55" t="s">
        <v>2729</v>
      </c>
      <c r="D55">
        <v>20180705</v>
      </c>
      <c r="E55" t="s">
        <v>42</v>
      </c>
      <c r="F55" t="s">
        <v>43</v>
      </c>
      <c r="G55" t="s">
        <v>44</v>
      </c>
      <c r="H55" t="s">
        <v>45</v>
      </c>
      <c r="I55" t="s">
        <v>46</v>
      </c>
      <c r="J55" t="s">
        <v>47</v>
      </c>
      <c r="K55" t="s">
        <v>48</v>
      </c>
      <c r="L55">
        <v>1769501</v>
      </c>
      <c r="M55">
        <v>323563</v>
      </c>
      <c r="N55">
        <v>45103020</v>
      </c>
      <c r="O55" t="s">
        <v>2725</v>
      </c>
      <c r="Q55" t="s">
        <v>31</v>
      </c>
      <c r="R55" t="s">
        <v>23</v>
      </c>
      <c r="S55" t="s">
        <v>23</v>
      </c>
      <c r="W55" t="s">
        <v>24</v>
      </c>
      <c r="X55">
        <v>99.94</v>
      </c>
      <c r="Y55">
        <v>1</v>
      </c>
      <c r="Z55">
        <v>67903000</v>
      </c>
      <c r="AA55">
        <v>6786225820</v>
      </c>
      <c r="AB55">
        <v>1</v>
      </c>
      <c r="AC55">
        <v>2.0129199594174398</v>
      </c>
      <c r="AF55">
        <v>136683304.00432199</v>
      </c>
      <c r="AG55">
        <v>13660129402.1919</v>
      </c>
      <c r="AH55">
        <v>8.0722299735970105E-3</v>
      </c>
    </row>
    <row r="56" spans="1:34" x14ac:dyDescent="0.3">
      <c r="A56" t="s">
        <v>2727</v>
      </c>
      <c r="B56" t="s">
        <v>2728</v>
      </c>
      <c r="C56" t="s">
        <v>2729</v>
      </c>
      <c r="D56">
        <v>20180705</v>
      </c>
      <c r="E56" t="s">
        <v>437</v>
      </c>
      <c r="F56" t="s">
        <v>438</v>
      </c>
      <c r="G56" t="s">
        <v>439</v>
      </c>
      <c r="H56">
        <v>874054109</v>
      </c>
      <c r="I56" t="s">
        <v>440</v>
      </c>
      <c r="J56">
        <v>2122117</v>
      </c>
      <c r="K56" t="s">
        <v>441</v>
      </c>
      <c r="L56">
        <v>6463001</v>
      </c>
      <c r="M56">
        <v>25235</v>
      </c>
      <c r="N56">
        <v>45103030</v>
      </c>
      <c r="O56" t="s">
        <v>2726</v>
      </c>
      <c r="Q56" t="s">
        <v>21</v>
      </c>
      <c r="R56" t="s">
        <v>23</v>
      </c>
      <c r="S56" t="s">
        <v>23</v>
      </c>
      <c r="W56" t="s">
        <v>24</v>
      </c>
      <c r="X56">
        <v>118.15</v>
      </c>
      <c r="Y56">
        <v>1</v>
      </c>
      <c r="Z56">
        <v>114380000</v>
      </c>
      <c r="AA56">
        <v>13513997000</v>
      </c>
      <c r="AB56">
        <v>1</v>
      </c>
      <c r="AC56">
        <v>2.0129199594129901</v>
      </c>
      <c r="AF56">
        <v>230237784.95765701</v>
      </c>
      <c r="AG56">
        <v>27202594292.7472</v>
      </c>
      <c r="AH56">
        <v>1.60749280291793E-2</v>
      </c>
    </row>
    <row r="57" spans="1:34" x14ac:dyDescent="0.3">
      <c r="A57" t="s">
        <v>2727</v>
      </c>
      <c r="B57" t="s">
        <v>2728</v>
      </c>
      <c r="C57" t="s">
        <v>2729</v>
      </c>
      <c r="D57">
        <v>20180705</v>
      </c>
      <c r="E57" t="s">
        <v>418</v>
      </c>
      <c r="F57" t="s">
        <v>419</v>
      </c>
      <c r="G57" t="s">
        <v>420</v>
      </c>
      <c r="H57" t="s">
        <v>421</v>
      </c>
      <c r="I57" t="s">
        <v>422</v>
      </c>
      <c r="J57" t="s">
        <v>423</v>
      </c>
      <c r="K57" t="s">
        <v>424</v>
      </c>
      <c r="L57">
        <v>6448001</v>
      </c>
      <c r="M57">
        <v>18707</v>
      </c>
      <c r="N57">
        <v>45103020</v>
      </c>
      <c r="O57" t="s">
        <v>2725</v>
      </c>
      <c r="Q57" t="s">
        <v>21</v>
      </c>
      <c r="R57" t="s">
        <v>23</v>
      </c>
      <c r="S57" t="s">
        <v>23</v>
      </c>
      <c r="W57" t="s">
        <v>24</v>
      </c>
      <c r="X57">
        <v>13.85</v>
      </c>
      <c r="Y57">
        <v>1</v>
      </c>
      <c r="Z57">
        <v>122963000</v>
      </c>
      <c r="AA57">
        <v>1703037550</v>
      </c>
      <c r="AB57">
        <v>1</v>
      </c>
      <c r="AC57">
        <v>2.0129199594144498</v>
      </c>
      <c r="AF57">
        <v>247514676.96947899</v>
      </c>
      <c r="AG57">
        <v>3428078276.0272799</v>
      </c>
      <c r="AH57">
        <v>2.0257667696137399E-3</v>
      </c>
    </row>
    <row r="58" spans="1:34" x14ac:dyDescent="0.3">
      <c r="A58" t="s">
        <v>2727</v>
      </c>
      <c r="B58" t="s">
        <v>2728</v>
      </c>
      <c r="C58" t="s">
        <v>2729</v>
      </c>
      <c r="D58">
        <v>20180705</v>
      </c>
      <c r="E58" t="s">
        <v>347</v>
      </c>
      <c r="F58" t="s">
        <v>348</v>
      </c>
      <c r="G58" t="s">
        <v>349</v>
      </c>
      <c r="H58">
        <v>902252105</v>
      </c>
      <c r="I58" t="s">
        <v>350</v>
      </c>
      <c r="J58">
        <v>2909644</v>
      </c>
      <c r="K58" t="s">
        <v>351</v>
      </c>
      <c r="L58">
        <v>1078901</v>
      </c>
      <c r="M58">
        <v>4766</v>
      </c>
      <c r="N58">
        <v>45103010</v>
      </c>
      <c r="O58" t="s">
        <v>2725</v>
      </c>
      <c r="Q58" t="s">
        <v>31</v>
      </c>
      <c r="R58" t="s">
        <v>23</v>
      </c>
      <c r="S58" t="s">
        <v>23</v>
      </c>
      <c r="W58" t="s">
        <v>24</v>
      </c>
      <c r="X58">
        <v>225.76</v>
      </c>
      <c r="Y58">
        <v>1</v>
      </c>
      <c r="Z58">
        <v>38287000</v>
      </c>
      <c r="AA58">
        <v>8643673120</v>
      </c>
      <c r="AB58">
        <v>0.93</v>
      </c>
      <c r="AC58">
        <v>2.0129199594134999</v>
      </c>
      <c r="AF58">
        <v>71673859.832040101</v>
      </c>
      <c r="AG58">
        <v>16181090595.681299</v>
      </c>
      <c r="AH58">
        <v>9.5619507448434799E-3</v>
      </c>
    </row>
    <row r="59" spans="1:34" x14ac:dyDescent="0.3">
      <c r="A59" t="s">
        <v>2727</v>
      </c>
      <c r="B59" t="s">
        <v>2728</v>
      </c>
      <c r="C59" t="s">
        <v>2729</v>
      </c>
      <c r="D59">
        <v>20180705</v>
      </c>
      <c r="E59" t="s">
        <v>459</v>
      </c>
      <c r="F59" t="s">
        <v>460</v>
      </c>
      <c r="G59" t="s">
        <v>461</v>
      </c>
      <c r="H59" t="s">
        <v>462</v>
      </c>
      <c r="I59" t="s">
        <v>463</v>
      </c>
      <c r="J59">
        <v>2249964</v>
      </c>
      <c r="K59" t="s">
        <v>464</v>
      </c>
      <c r="L59">
        <v>11106401</v>
      </c>
      <c r="M59">
        <v>26487</v>
      </c>
      <c r="N59">
        <v>45103010</v>
      </c>
      <c r="O59" t="s">
        <v>2725</v>
      </c>
      <c r="Q59" t="s">
        <v>21</v>
      </c>
      <c r="R59" t="s">
        <v>23</v>
      </c>
      <c r="S59" t="s">
        <v>23</v>
      </c>
      <c r="W59" t="s">
        <v>24</v>
      </c>
      <c r="X59">
        <v>259.08</v>
      </c>
      <c r="Y59">
        <v>1</v>
      </c>
      <c r="Z59">
        <v>30614000</v>
      </c>
      <c r="AA59">
        <v>7931475120</v>
      </c>
      <c r="AB59">
        <v>0.95</v>
      </c>
      <c r="AC59">
        <v>2.0129199594130802</v>
      </c>
      <c r="AF59">
        <v>58542355.055598401</v>
      </c>
      <c r="AG59">
        <v>15167153347.804399</v>
      </c>
      <c r="AH59">
        <v>8.9627811174792307E-3</v>
      </c>
    </row>
    <row r="60" spans="1:34" x14ac:dyDescent="0.3">
      <c r="A60" t="s">
        <v>2727</v>
      </c>
      <c r="B60" t="s">
        <v>2728</v>
      </c>
      <c r="C60" t="s">
        <v>2729</v>
      </c>
      <c r="D60">
        <v>20180705</v>
      </c>
      <c r="E60" t="s">
        <v>249</v>
      </c>
      <c r="F60" t="s">
        <v>250</v>
      </c>
      <c r="G60" t="s">
        <v>251</v>
      </c>
      <c r="H60" s="19" t="s">
        <v>252</v>
      </c>
      <c r="I60" t="s">
        <v>253</v>
      </c>
      <c r="J60">
        <v>2849193</v>
      </c>
      <c r="K60" t="s">
        <v>254</v>
      </c>
      <c r="L60">
        <v>14724201</v>
      </c>
      <c r="M60">
        <v>226249</v>
      </c>
      <c r="N60">
        <v>45103010</v>
      </c>
      <c r="O60" t="s">
        <v>2725</v>
      </c>
      <c r="Q60" t="s">
        <v>21</v>
      </c>
      <c r="R60" t="s">
        <v>23</v>
      </c>
      <c r="S60" t="s">
        <v>23</v>
      </c>
      <c r="W60" t="s">
        <v>24</v>
      </c>
      <c r="X60">
        <v>44.55</v>
      </c>
      <c r="Y60">
        <v>1</v>
      </c>
      <c r="Z60">
        <v>64012000</v>
      </c>
      <c r="AA60">
        <v>2851734600</v>
      </c>
      <c r="AB60">
        <v>1</v>
      </c>
      <c r="AC60">
        <v>2.01291995941834</v>
      </c>
      <c r="AF60">
        <v>128851032.442286</v>
      </c>
      <c r="AG60">
        <v>5740313495.3038702</v>
      </c>
      <c r="AH60">
        <v>3.3921443414145001E-3</v>
      </c>
    </row>
    <row r="61" spans="1:34" x14ac:dyDescent="0.3">
      <c r="A61" t="s">
        <v>2727</v>
      </c>
      <c r="B61" t="s">
        <v>2728</v>
      </c>
      <c r="C61" t="s">
        <v>2729</v>
      </c>
      <c r="D61">
        <v>20180705</v>
      </c>
      <c r="E61" t="s">
        <v>67</v>
      </c>
      <c r="F61" t="s">
        <v>68</v>
      </c>
      <c r="G61" t="s">
        <v>69</v>
      </c>
      <c r="H61">
        <v>922280102</v>
      </c>
      <c r="I61" t="s">
        <v>70</v>
      </c>
      <c r="J61" t="s">
        <v>71</v>
      </c>
      <c r="K61" t="s">
        <v>72</v>
      </c>
      <c r="L61">
        <v>1904401</v>
      </c>
      <c r="M61">
        <v>348993</v>
      </c>
      <c r="N61">
        <v>45103020</v>
      </c>
      <c r="O61" t="s">
        <v>2725</v>
      </c>
      <c r="Q61" t="s">
        <v>21</v>
      </c>
      <c r="R61" t="s">
        <v>23</v>
      </c>
      <c r="S61" t="s">
        <v>23</v>
      </c>
      <c r="W61" t="s">
        <v>24</v>
      </c>
      <c r="X61">
        <v>76.05</v>
      </c>
      <c r="Y61">
        <v>1</v>
      </c>
      <c r="Z61">
        <v>28753000</v>
      </c>
      <c r="AA61">
        <v>2186665650</v>
      </c>
      <c r="AB61">
        <v>0.71</v>
      </c>
      <c r="AC61">
        <v>2.01291995941496</v>
      </c>
      <c r="AF61">
        <v>41093016.191071399</v>
      </c>
      <c r="AG61">
        <v>3125123881.3309798</v>
      </c>
      <c r="AH61">
        <v>1.8467408267769201E-3</v>
      </c>
    </row>
    <row r="62" spans="1:34" x14ac:dyDescent="0.3">
      <c r="A62" t="s">
        <v>2727</v>
      </c>
      <c r="B62" t="s">
        <v>2728</v>
      </c>
      <c r="C62" t="s">
        <v>2729</v>
      </c>
      <c r="D62">
        <v>20180705</v>
      </c>
      <c r="E62" t="s">
        <v>216</v>
      </c>
      <c r="F62" t="s">
        <v>217</v>
      </c>
      <c r="G62" t="s">
        <v>218</v>
      </c>
      <c r="H62">
        <v>928563402</v>
      </c>
      <c r="I62" t="s">
        <v>219</v>
      </c>
      <c r="J62" t="s">
        <v>220</v>
      </c>
      <c r="K62" t="s">
        <v>221</v>
      </c>
      <c r="L62">
        <v>17808301</v>
      </c>
      <c r="M62">
        <v>46620</v>
      </c>
      <c r="N62">
        <v>45103020</v>
      </c>
      <c r="O62" t="s">
        <v>2725</v>
      </c>
      <c r="Q62" t="s">
        <v>31</v>
      </c>
      <c r="R62" t="s">
        <v>23</v>
      </c>
      <c r="S62" t="s">
        <v>23</v>
      </c>
      <c r="W62" t="s">
        <v>24</v>
      </c>
      <c r="X62">
        <v>160.37</v>
      </c>
      <c r="Y62">
        <v>1</v>
      </c>
      <c r="Z62">
        <v>105291000</v>
      </c>
      <c r="AA62">
        <v>16885517670</v>
      </c>
      <c r="AB62">
        <v>0.66</v>
      </c>
      <c r="AC62">
        <v>2.01291995941556</v>
      </c>
      <c r="AF62">
        <v>139881954.59490299</v>
      </c>
      <c r="AG62">
        <v>22432869058.384701</v>
      </c>
      <c r="AH62">
        <v>1.3256336940542599E-2</v>
      </c>
    </row>
    <row r="63" spans="1:34" x14ac:dyDescent="0.3">
      <c r="A63" t="s">
        <v>2727</v>
      </c>
      <c r="B63" t="s">
        <v>2728</v>
      </c>
      <c r="C63" t="s">
        <v>2729</v>
      </c>
      <c r="D63">
        <v>20180705</v>
      </c>
      <c r="E63" t="s">
        <v>35</v>
      </c>
      <c r="F63" t="s">
        <v>36</v>
      </c>
      <c r="G63" t="s">
        <v>37</v>
      </c>
      <c r="H63" t="s">
        <v>38</v>
      </c>
      <c r="I63" t="s">
        <v>39</v>
      </c>
      <c r="J63" t="s">
        <v>40</v>
      </c>
      <c r="K63" t="s">
        <v>41</v>
      </c>
      <c r="L63">
        <v>1504401</v>
      </c>
      <c r="M63">
        <v>307829</v>
      </c>
      <c r="N63">
        <v>45103010</v>
      </c>
      <c r="O63" t="s">
        <v>2725</v>
      </c>
      <c r="Q63" t="s">
        <v>21</v>
      </c>
      <c r="R63" t="s">
        <v>23</v>
      </c>
      <c r="S63" t="s">
        <v>23</v>
      </c>
      <c r="W63" t="s">
        <v>24</v>
      </c>
      <c r="X63">
        <v>123.74</v>
      </c>
      <c r="Y63">
        <v>1</v>
      </c>
      <c r="Z63">
        <v>146194000</v>
      </c>
      <c r="AA63">
        <v>18090045560</v>
      </c>
      <c r="AB63">
        <v>1</v>
      </c>
      <c r="AC63">
        <v>2.0129199594149498</v>
      </c>
      <c r="AF63">
        <v>294276820.546709</v>
      </c>
      <c r="AG63">
        <v>36413813774.449699</v>
      </c>
      <c r="AH63">
        <v>2.1518147474937199E-2</v>
      </c>
    </row>
    <row r="64" spans="1:34" x14ac:dyDescent="0.3">
      <c r="A64" t="s">
        <v>2727</v>
      </c>
      <c r="B64" t="s">
        <v>2728</v>
      </c>
      <c r="C64" t="s">
        <v>2729</v>
      </c>
      <c r="D64">
        <v>20180705</v>
      </c>
      <c r="E64" t="s">
        <v>102</v>
      </c>
      <c r="F64" t="s">
        <v>103</v>
      </c>
      <c r="G64" t="s">
        <v>104</v>
      </c>
      <c r="H64" t="s">
        <v>105</v>
      </c>
      <c r="I64" t="s">
        <v>106</v>
      </c>
      <c r="J64" t="s">
        <v>107</v>
      </c>
      <c r="K64" t="s">
        <v>108</v>
      </c>
      <c r="L64">
        <v>2022901</v>
      </c>
      <c r="M64">
        <v>352096</v>
      </c>
      <c r="N64">
        <v>45103010</v>
      </c>
      <c r="O64" t="s">
        <v>2725</v>
      </c>
      <c r="Q64" t="s">
        <v>31</v>
      </c>
      <c r="R64" t="s">
        <v>23</v>
      </c>
      <c r="S64" t="s">
        <v>23</v>
      </c>
      <c r="W64" t="s">
        <v>24</v>
      </c>
      <c r="X64">
        <v>56.08</v>
      </c>
      <c r="Y64">
        <v>1</v>
      </c>
      <c r="Z64">
        <v>104554000</v>
      </c>
      <c r="AA64">
        <v>5863388320</v>
      </c>
      <c r="AB64">
        <v>1</v>
      </c>
      <c r="AC64">
        <v>2.0129199594143401</v>
      </c>
      <c r="AF64">
        <v>210458833.43660599</v>
      </c>
      <c r="AG64">
        <v>11802531379.124901</v>
      </c>
      <c r="AH64">
        <v>6.9745128144688999E-3</v>
      </c>
    </row>
    <row r="65" spans="1:34" x14ac:dyDescent="0.3">
      <c r="A65" t="s">
        <v>2727</v>
      </c>
      <c r="B65" t="s">
        <v>2728</v>
      </c>
      <c r="C65" t="s">
        <v>2729</v>
      </c>
      <c r="D65">
        <v>20180705</v>
      </c>
      <c r="E65" t="s">
        <v>286</v>
      </c>
      <c r="F65" t="s">
        <v>287</v>
      </c>
      <c r="G65" t="s">
        <v>288</v>
      </c>
      <c r="H65" t="s">
        <v>289</v>
      </c>
      <c r="I65" t="s">
        <v>290</v>
      </c>
      <c r="J65" t="s">
        <v>291</v>
      </c>
      <c r="K65" t="s">
        <v>292</v>
      </c>
      <c r="L65">
        <v>18757601</v>
      </c>
      <c r="M65">
        <v>282044</v>
      </c>
      <c r="N65">
        <v>45103030</v>
      </c>
      <c r="O65" t="s">
        <v>2726</v>
      </c>
      <c r="Q65" t="s">
        <v>21</v>
      </c>
      <c r="R65" t="s">
        <v>23</v>
      </c>
      <c r="S65" t="s">
        <v>23</v>
      </c>
      <c r="W65" t="s">
        <v>24</v>
      </c>
      <c r="X65">
        <v>4.1399999999999997</v>
      </c>
      <c r="Y65">
        <v>1</v>
      </c>
      <c r="Z65">
        <v>770606000</v>
      </c>
      <c r="AA65">
        <v>3190308840</v>
      </c>
      <c r="AB65">
        <v>1</v>
      </c>
      <c r="AC65">
        <v>2.01291995941336</v>
      </c>
      <c r="AF65">
        <v>1551168198.24369</v>
      </c>
      <c r="AG65">
        <v>6421836340.7288799</v>
      </c>
      <c r="AH65">
        <v>3.7948791163609202E-3</v>
      </c>
    </row>
    <row r="66" spans="1:34" x14ac:dyDescent="0.3">
      <c r="A66" t="s">
        <v>2730</v>
      </c>
      <c r="B66">
        <v>65</v>
      </c>
    </row>
    <row r="70" spans="1:34" x14ac:dyDescent="0.3">
      <c r="H70" s="19"/>
    </row>
    <row r="116" spans="8:8" x14ac:dyDescent="0.3">
      <c r="H116" s="19"/>
    </row>
    <row r="129" spans="8:8" x14ac:dyDescent="0.3">
      <c r="H129" s="19"/>
    </row>
    <row r="175" spans="8:8" x14ac:dyDescent="0.3">
      <c r="H175" s="19"/>
    </row>
    <row r="214" spans="8:8" x14ac:dyDescent="0.3">
      <c r="H214" s="19"/>
    </row>
    <row r="222" spans="8:8" x14ac:dyDescent="0.3">
      <c r="H222" s="19"/>
    </row>
    <row r="275" spans="8:8" x14ac:dyDescent="0.3">
      <c r="H275" s="19"/>
    </row>
    <row r="278" spans="8:8" x14ac:dyDescent="0.3">
      <c r="H278" s="19"/>
    </row>
    <row r="337" spans="8:8" x14ac:dyDescent="0.3">
      <c r="H337" s="19"/>
    </row>
    <row r="437" spans="8:8" x14ac:dyDescent="0.3">
      <c r="H437" s="19"/>
    </row>
    <row r="475" spans="8:8" x14ac:dyDescent="0.3">
      <c r="H475" s="19"/>
    </row>
    <row r="485" spans="8:8" x14ac:dyDescent="0.3">
      <c r="H485" s="19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81"/>
  <sheetViews>
    <sheetView topLeftCell="W1" workbookViewId="0">
      <pane ySplit="1" topLeftCell="A2" activePane="bottomLeft" state="frozen"/>
      <selection pane="bottomLeft" activeCell="AH1" sqref="AH1"/>
    </sheetView>
  </sheetViews>
  <sheetFormatPr defaultRowHeight="14.4" x14ac:dyDescent="0.3"/>
  <cols>
    <col min="1" max="1" width="40.88671875" bestFit="1" customWidth="1"/>
    <col min="2" max="2" width="11.21875" bestFit="1" customWidth="1"/>
    <col min="3" max="3" width="30.5546875" bestFit="1" customWidth="1"/>
    <col min="4" max="4" width="14.44140625" bestFit="1" customWidth="1"/>
    <col min="5" max="5" width="30.88671875" bestFit="1" customWidth="1"/>
    <col min="6" max="6" width="9.5546875" bestFit="1" customWidth="1"/>
    <col min="7" max="7" width="18.21875" bestFit="1" customWidth="1"/>
    <col min="8" max="8" width="10.33203125" bestFit="1" customWidth="1"/>
    <col min="9" max="9" width="13.6640625" bestFit="1" customWidth="1"/>
    <col min="10" max="10" width="9.77734375" bestFit="1" customWidth="1"/>
    <col min="11" max="11" width="6.77734375" bestFit="1" customWidth="1"/>
    <col min="12" max="12" width="9" bestFit="1" customWidth="1"/>
    <col min="13" max="13" width="9.77734375" bestFit="1" customWidth="1"/>
    <col min="14" max="14" width="9.88671875" bestFit="1" customWidth="1"/>
    <col min="15" max="15" width="18.44140625" bestFit="1" customWidth="1"/>
    <col min="16" max="16" width="30" bestFit="1" customWidth="1"/>
    <col min="17" max="17" width="5.33203125" bestFit="1" customWidth="1"/>
    <col min="18" max="18" width="20.88671875" bestFit="1" customWidth="1"/>
    <col min="19" max="19" width="19" bestFit="1" customWidth="1"/>
    <col min="20" max="20" width="7.5546875" bestFit="1" customWidth="1"/>
    <col min="21" max="21" width="4.33203125" bestFit="1" customWidth="1"/>
    <col min="22" max="22" width="10.44140625" bestFit="1" customWidth="1"/>
    <col min="23" max="23" width="15.33203125" bestFit="1" customWidth="1"/>
    <col min="24" max="24" width="11.5546875" bestFit="1" customWidth="1"/>
    <col min="25" max="25" width="7.5546875" bestFit="1" customWidth="1"/>
    <col min="26" max="26" width="20.21875" bestFit="1" customWidth="1"/>
    <col min="27" max="27" width="12" bestFit="1" customWidth="1"/>
    <col min="28" max="28" width="5" bestFit="1" customWidth="1"/>
    <col min="29" max="30" width="12" bestFit="1" customWidth="1"/>
    <col min="31" max="31" width="6.44140625" bestFit="1" customWidth="1"/>
    <col min="32" max="32" width="12.77734375" bestFit="1" customWidth="1"/>
    <col min="33" max="33" width="17.33203125" bestFit="1" customWidth="1"/>
    <col min="34" max="34" width="13.44140625" bestFit="1" customWidth="1"/>
    <col min="35" max="35" width="18.5546875" bestFit="1" customWidth="1"/>
    <col min="36" max="36" width="19.109375" bestFit="1" customWidth="1"/>
    <col min="37" max="37" width="9.21875" bestFit="1" customWidth="1"/>
    <col min="38" max="38" width="13.109375" bestFit="1" customWidth="1"/>
  </cols>
  <sheetData>
    <row r="1" spans="1:38" x14ac:dyDescent="0.3">
      <c r="A1" t="s">
        <v>2707</v>
      </c>
      <c r="B1" t="s">
        <v>2708</v>
      </c>
      <c r="C1" t="s">
        <v>2709</v>
      </c>
      <c r="D1" t="s">
        <v>2710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2711</v>
      </c>
      <c r="P1" t="s">
        <v>2712</v>
      </c>
      <c r="Q1" t="s">
        <v>6</v>
      </c>
      <c r="R1" t="s">
        <v>2713</v>
      </c>
      <c r="S1" t="s">
        <v>2714</v>
      </c>
      <c r="T1" t="s">
        <v>2715</v>
      </c>
      <c r="U1" t="s">
        <v>2716</v>
      </c>
      <c r="V1" t="s">
        <v>2717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2718</v>
      </c>
      <c r="AE1" t="s">
        <v>2719</v>
      </c>
      <c r="AF1" t="s">
        <v>18</v>
      </c>
      <c r="AG1" t="s">
        <v>19</v>
      </c>
      <c r="AH1" t="s">
        <v>2720</v>
      </c>
      <c r="AI1" t="s">
        <v>2721</v>
      </c>
      <c r="AJ1" t="s">
        <v>2722</v>
      </c>
      <c r="AK1" t="s">
        <v>2723</v>
      </c>
      <c r="AL1" t="s">
        <v>2724</v>
      </c>
    </row>
    <row r="2" spans="1:38" x14ac:dyDescent="0.3">
      <c r="A2" t="s">
        <v>2727</v>
      </c>
      <c r="B2" t="s">
        <v>2728</v>
      </c>
      <c r="C2" t="s">
        <v>2729</v>
      </c>
      <c r="D2">
        <v>20180705</v>
      </c>
      <c r="E2" t="s">
        <v>488</v>
      </c>
      <c r="F2" t="s">
        <v>489</v>
      </c>
      <c r="G2" t="s">
        <v>490</v>
      </c>
      <c r="H2">
        <v>282914100</v>
      </c>
      <c r="I2" t="s">
        <v>491</v>
      </c>
      <c r="J2">
        <v>2037170</v>
      </c>
      <c r="K2" t="s">
        <v>492</v>
      </c>
      <c r="L2">
        <v>6502101</v>
      </c>
      <c r="M2">
        <v>35768</v>
      </c>
      <c r="N2">
        <v>45103010</v>
      </c>
      <c r="O2" t="s">
        <v>2725</v>
      </c>
      <c r="Q2" t="s">
        <v>31</v>
      </c>
      <c r="R2" t="s">
        <v>23</v>
      </c>
      <c r="S2" t="s">
        <v>23</v>
      </c>
      <c r="W2" t="s">
        <v>24</v>
      </c>
      <c r="X2">
        <v>20.65</v>
      </c>
      <c r="Y2">
        <v>1</v>
      </c>
      <c r="Z2">
        <v>93005000</v>
      </c>
      <c r="AA2">
        <v>1920553250</v>
      </c>
      <c r="AB2">
        <v>1</v>
      </c>
      <c r="AC2" s="16">
        <f>AG2/X2/Y2/AB2/Z2</f>
        <v>1.9274640300914518</v>
      </c>
      <c r="AF2" s="16">
        <f>Z2*AB2*AC2</f>
        <v>179263792.11865547</v>
      </c>
      <c r="AG2" s="16">
        <f>AH2*SUM('Current SDC'!AG:AG)</f>
        <v>3701797307.2502351</v>
      </c>
      <c r="AH2" s="16">
        <f>VLOOKUP(M2,'NA Tech Software'!M:AQ,31,FALSE)</f>
        <v>2.1875165527327385E-3</v>
      </c>
    </row>
    <row r="3" spans="1:38" x14ac:dyDescent="0.3">
      <c r="A3" t="s">
        <v>2727</v>
      </c>
      <c r="B3" t="s">
        <v>2728</v>
      </c>
      <c r="C3" t="s">
        <v>2729</v>
      </c>
      <c r="D3">
        <v>20180705</v>
      </c>
      <c r="E3" t="s">
        <v>401</v>
      </c>
      <c r="F3" t="s">
        <v>402</v>
      </c>
      <c r="G3" t="s">
        <v>403</v>
      </c>
      <c r="H3">
        <v>4498101</v>
      </c>
      <c r="I3" t="s">
        <v>404</v>
      </c>
      <c r="J3">
        <v>2889155</v>
      </c>
      <c r="K3" t="s">
        <v>405</v>
      </c>
      <c r="L3">
        <v>3156401</v>
      </c>
      <c r="M3">
        <v>16030</v>
      </c>
      <c r="N3">
        <v>45103010</v>
      </c>
      <c r="O3" t="s">
        <v>2725</v>
      </c>
      <c r="Q3" t="s">
        <v>21</v>
      </c>
      <c r="R3" t="s">
        <v>23</v>
      </c>
      <c r="S3" t="s">
        <v>23</v>
      </c>
      <c r="W3" t="s">
        <v>24</v>
      </c>
      <c r="X3">
        <v>25.15</v>
      </c>
      <c r="Y3">
        <v>1</v>
      </c>
      <c r="Z3">
        <v>116425000</v>
      </c>
      <c r="AA3">
        <v>2928088750</v>
      </c>
      <c r="AB3">
        <v>1</v>
      </c>
      <c r="AC3" s="16">
        <f t="shared" ref="AC3:AC66" si="0">AG3/X3/Y3/AB3/Z3</f>
        <v>2.1850230862614315</v>
      </c>
      <c r="AF3" s="16">
        <f t="shared" ref="AF3:AF66" si="1">Z3*AB3*AC3</f>
        <v>254391312.81798717</v>
      </c>
      <c r="AG3" s="16">
        <f>AH3*SUM('Current SDC'!AG:AG)</f>
        <v>6397941517.3723764</v>
      </c>
      <c r="AH3" s="16">
        <f>VLOOKUP(M3,'NA Tech Software'!M:AQ,31,FALSE)</f>
        <v>3.7807588614473019E-3</v>
      </c>
    </row>
    <row r="4" spans="1:38" x14ac:dyDescent="0.3">
      <c r="A4" t="s">
        <v>2727</v>
      </c>
      <c r="B4" t="s">
        <v>2728</v>
      </c>
      <c r="C4" t="s">
        <v>2729</v>
      </c>
      <c r="D4">
        <v>20180705</v>
      </c>
      <c r="E4" t="s">
        <v>412</v>
      </c>
      <c r="F4" t="s">
        <v>413</v>
      </c>
      <c r="G4" t="s">
        <v>414</v>
      </c>
      <c r="H4" t="s">
        <v>415</v>
      </c>
      <c r="I4" t="s">
        <v>416</v>
      </c>
      <c r="J4">
        <v>2045623</v>
      </c>
      <c r="K4" t="s">
        <v>417</v>
      </c>
      <c r="L4">
        <v>6308001</v>
      </c>
      <c r="M4">
        <v>18079</v>
      </c>
      <c r="N4">
        <v>45103010</v>
      </c>
      <c r="O4" t="s">
        <v>2725</v>
      </c>
      <c r="Q4" t="s">
        <v>21</v>
      </c>
      <c r="R4" t="s">
        <v>23</v>
      </c>
      <c r="S4" t="s">
        <v>23</v>
      </c>
      <c r="W4" t="s">
        <v>24</v>
      </c>
      <c r="X4">
        <v>173.34</v>
      </c>
      <c r="Y4">
        <v>1</v>
      </c>
      <c r="Z4">
        <v>84017000</v>
      </c>
      <c r="AA4">
        <v>14563506780</v>
      </c>
      <c r="AB4">
        <v>1</v>
      </c>
      <c r="AC4" s="16">
        <f t="shared" si="0"/>
        <v>2.1676781022665654</v>
      </c>
      <c r="AF4" s="16">
        <f t="shared" si="1"/>
        <v>182121811.11813003</v>
      </c>
      <c r="AG4" s="16">
        <f>AH4*SUM('Current SDC'!AG:AG)</f>
        <v>31568994739.21666</v>
      </c>
      <c r="AH4" s="16">
        <f>VLOOKUP(M4,'NA Tech Software'!M:AQ,31,FALSE)</f>
        <v>1.8655180933303598E-2</v>
      </c>
    </row>
    <row r="5" spans="1:38" x14ac:dyDescent="0.3">
      <c r="A5" t="s">
        <v>2727</v>
      </c>
      <c r="B5" t="s">
        <v>2728</v>
      </c>
      <c r="C5" t="s">
        <v>2729</v>
      </c>
      <c r="D5">
        <v>20180705</v>
      </c>
      <c r="E5" t="s">
        <v>319</v>
      </c>
      <c r="F5" t="s">
        <v>320</v>
      </c>
      <c r="G5" t="s">
        <v>321</v>
      </c>
      <c r="H5" t="s">
        <v>322</v>
      </c>
      <c r="I5" t="s">
        <v>323</v>
      </c>
      <c r="J5">
        <v>2008154</v>
      </c>
      <c r="K5" t="s">
        <v>324</v>
      </c>
      <c r="L5">
        <v>1254001</v>
      </c>
      <c r="M5">
        <v>3990</v>
      </c>
      <c r="N5">
        <v>45103010</v>
      </c>
      <c r="O5" t="s">
        <v>2725</v>
      </c>
      <c r="Q5" t="s">
        <v>21</v>
      </c>
      <c r="R5" t="s">
        <v>23</v>
      </c>
      <c r="S5" t="s">
        <v>23</v>
      </c>
      <c r="W5" t="s">
        <v>24</v>
      </c>
      <c r="X5">
        <v>242.01</v>
      </c>
      <c r="Y5">
        <v>1</v>
      </c>
      <c r="Z5">
        <v>492470000</v>
      </c>
      <c r="AA5">
        <v>119182664700</v>
      </c>
      <c r="AB5">
        <v>1</v>
      </c>
      <c r="AC5" s="16">
        <f t="shared" si="0"/>
        <v>1.2068884239557052</v>
      </c>
      <c r="AF5" s="16">
        <f t="shared" si="1"/>
        <v>594356342.14546609</v>
      </c>
      <c r="AG5" s="16">
        <f>AH5*SUM('Current SDC'!AG:AG)</f>
        <v>143840178362.62424</v>
      </c>
      <c r="AH5" s="16">
        <f>VLOOKUP(M5,'NA Tech Software'!M:AQ,31,FALSE)</f>
        <v>8.5000000000000006E-2</v>
      </c>
    </row>
    <row r="6" spans="1:38" x14ac:dyDescent="0.3">
      <c r="A6" t="s">
        <v>2727</v>
      </c>
      <c r="B6" t="s">
        <v>2728</v>
      </c>
      <c r="C6" t="s">
        <v>2729</v>
      </c>
      <c r="D6">
        <v>20180705</v>
      </c>
      <c r="E6" t="s">
        <v>237</v>
      </c>
      <c r="F6" t="s">
        <v>238</v>
      </c>
      <c r="G6" t="s">
        <v>239</v>
      </c>
      <c r="H6">
        <v>45327103</v>
      </c>
      <c r="I6" t="s">
        <v>240</v>
      </c>
      <c r="J6">
        <v>2051868</v>
      </c>
      <c r="K6" t="s">
        <v>241</v>
      </c>
      <c r="L6">
        <v>3087001</v>
      </c>
      <c r="M6">
        <v>212462</v>
      </c>
      <c r="N6">
        <v>45103010</v>
      </c>
      <c r="O6" t="s">
        <v>2725</v>
      </c>
      <c r="Q6" t="s">
        <v>21</v>
      </c>
      <c r="R6" t="s">
        <v>23</v>
      </c>
      <c r="S6" t="s">
        <v>23</v>
      </c>
      <c r="W6" t="s">
        <v>24</v>
      </c>
      <c r="X6">
        <v>94.31</v>
      </c>
      <c r="Y6">
        <v>1</v>
      </c>
      <c r="Z6">
        <v>71424000</v>
      </c>
      <c r="AA6">
        <v>6735997440</v>
      </c>
      <c r="AB6">
        <v>1</v>
      </c>
      <c r="AC6" s="16">
        <f t="shared" si="0"/>
        <v>2.2262935531746257</v>
      </c>
      <c r="AF6" s="16">
        <f t="shared" si="1"/>
        <v>159010790.74194446</v>
      </c>
      <c r="AG6" s="16">
        <f>AH6*SUM('Current SDC'!AG:AG)</f>
        <v>14996307674.872782</v>
      </c>
      <c r="AH6" s="16">
        <f>VLOOKUP(M6,'NA Tech Software'!M:AQ,31,FALSE)</f>
        <v>8.8618226623070149E-3</v>
      </c>
    </row>
    <row r="7" spans="1:38" x14ac:dyDescent="0.3">
      <c r="A7" t="s">
        <v>2727</v>
      </c>
      <c r="B7" t="s">
        <v>2728</v>
      </c>
      <c r="C7" t="s">
        <v>2729</v>
      </c>
      <c r="D7">
        <v>20180705</v>
      </c>
      <c r="E7" t="s">
        <v>342</v>
      </c>
      <c r="F7" t="s">
        <v>343</v>
      </c>
      <c r="G7" t="s">
        <v>344</v>
      </c>
      <c r="H7">
        <v>52769106</v>
      </c>
      <c r="I7" t="s">
        <v>345</v>
      </c>
      <c r="J7">
        <v>2065159</v>
      </c>
      <c r="K7" t="s">
        <v>346</v>
      </c>
      <c r="L7">
        <v>187801</v>
      </c>
      <c r="M7">
        <v>4737</v>
      </c>
      <c r="N7">
        <v>45103010</v>
      </c>
      <c r="O7" t="s">
        <v>2725</v>
      </c>
      <c r="Q7" t="s">
        <v>21</v>
      </c>
      <c r="R7" t="s">
        <v>23</v>
      </c>
      <c r="S7" t="s">
        <v>23</v>
      </c>
      <c r="W7" t="s">
        <v>24</v>
      </c>
      <c r="X7">
        <v>131.6</v>
      </c>
      <c r="Y7">
        <v>1</v>
      </c>
      <c r="Z7">
        <v>219109000</v>
      </c>
      <c r="AA7">
        <v>28834744400</v>
      </c>
      <c r="AB7">
        <v>1</v>
      </c>
      <c r="AC7" s="16">
        <f t="shared" si="0"/>
        <v>2.2414557827071184</v>
      </c>
      <c r="AF7" s="16">
        <f t="shared" si="1"/>
        <v>491123135.09317404</v>
      </c>
      <c r="AG7" s="16">
        <f>AH7*SUM('Current SDC'!AG:AG)</f>
        <v>64631804578.261703</v>
      </c>
      <c r="AH7" s="16">
        <f>VLOOKUP(M7,'NA Tech Software'!M:AQ,31,FALSE)</f>
        <v>3.8193107459186394E-2</v>
      </c>
    </row>
    <row r="8" spans="1:38" x14ac:dyDescent="0.3">
      <c r="A8" t="s">
        <v>2727</v>
      </c>
      <c r="B8" t="s">
        <v>2728</v>
      </c>
      <c r="C8" t="s">
        <v>2729</v>
      </c>
      <c r="D8">
        <v>20180705</v>
      </c>
      <c r="E8" t="s">
        <v>185</v>
      </c>
      <c r="F8" t="s">
        <v>186</v>
      </c>
      <c r="G8" t="s">
        <v>187</v>
      </c>
      <c r="H8" t="s">
        <v>188</v>
      </c>
      <c r="I8" t="s">
        <v>189</v>
      </c>
      <c r="J8" t="s">
        <v>190</v>
      </c>
      <c r="K8" t="s">
        <v>191</v>
      </c>
      <c r="L8">
        <v>3285501</v>
      </c>
      <c r="M8">
        <v>807063</v>
      </c>
      <c r="N8">
        <v>45103010</v>
      </c>
      <c r="O8" t="s">
        <v>2725</v>
      </c>
      <c r="Q8" t="s">
        <v>31</v>
      </c>
      <c r="R8" t="s">
        <v>23</v>
      </c>
      <c r="S8" t="s">
        <v>23</v>
      </c>
      <c r="W8" t="s">
        <v>24</v>
      </c>
      <c r="X8">
        <v>20.11</v>
      </c>
      <c r="Y8">
        <v>1</v>
      </c>
      <c r="Z8">
        <v>109797000</v>
      </c>
      <c r="AA8">
        <v>2208017670</v>
      </c>
      <c r="AB8">
        <v>0.95</v>
      </c>
      <c r="AC8" s="16">
        <f t="shared" si="0"/>
        <v>2.2689963312109653</v>
      </c>
      <c r="AF8" s="16">
        <f t="shared" si="1"/>
        <v>236672540.66907185</v>
      </c>
      <c r="AG8" s="16">
        <f>AH8*SUM('Current SDC'!AG:AG)</f>
        <v>4759484792.8550348</v>
      </c>
      <c r="AH8" s="16">
        <f>VLOOKUP(M8,'NA Tech Software'!M:AQ,31,FALSE)</f>
        <v>2.8125396672742087E-3</v>
      </c>
    </row>
    <row r="9" spans="1:38" x14ac:dyDescent="0.3">
      <c r="A9" t="s">
        <v>2727</v>
      </c>
      <c r="B9" t="s">
        <v>2728</v>
      </c>
      <c r="C9" t="s">
        <v>2729</v>
      </c>
      <c r="D9">
        <v>20180705</v>
      </c>
      <c r="E9" t="s">
        <v>222</v>
      </c>
      <c r="F9" t="s">
        <v>223</v>
      </c>
      <c r="G9" t="s">
        <v>224</v>
      </c>
      <c r="H9" t="s">
        <v>225</v>
      </c>
      <c r="I9" t="s">
        <v>226</v>
      </c>
      <c r="J9" t="s">
        <v>227</v>
      </c>
      <c r="K9" t="s">
        <v>228</v>
      </c>
      <c r="L9">
        <v>6598601</v>
      </c>
      <c r="M9">
        <v>51137</v>
      </c>
      <c r="N9">
        <v>45103020</v>
      </c>
      <c r="O9" t="s">
        <v>2725</v>
      </c>
      <c r="Q9" t="s">
        <v>31</v>
      </c>
      <c r="R9" t="s">
        <v>127</v>
      </c>
      <c r="S9" t="s">
        <v>23</v>
      </c>
      <c r="W9" t="s">
        <v>24</v>
      </c>
      <c r="X9">
        <v>10</v>
      </c>
      <c r="Y9">
        <v>1</v>
      </c>
      <c r="Z9">
        <v>537106000</v>
      </c>
      <c r="AA9">
        <v>5371060000</v>
      </c>
      <c r="AB9">
        <v>0.91</v>
      </c>
      <c r="AC9" s="16">
        <f t="shared" si="0"/>
        <v>2.6937907166409314</v>
      </c>
      <c r="AF9" s="16">
        <f t="shared" si="1"/>
        <v>1316634552.5534511</v>
      </c>
      <c r="AG9" s="16">
        <f>AH9*SUM('Current SDC'!AG:AG)</f>
        <v>13166345525.534513</v>
      </c>
      <c r="AH9" s="16">
        <f>VLOOKUP(M9,'NA Tech Software'!M:AQ,31,FALSE)</f>
        <v>7.7804364706018292E-3</v>
      </c>
    </row>
    <row r="10" spans="1:38" x14ac:dyDescent="0.3">
      <c r="A10" t="s">
        <v>2727</v>
      </c>
      <c r="B10" t="s">
        <v>2728</v>
      </c>
      <c r="C10" t="s">
        <v>2729</v>
      </c>
      <c r="D10">
        <v>20180705</v>
      </c>
      <c r="E10" t="s">
        <v>497</v>
      </c>
      <c r="F10" t="s">
        <v>498</v>
      </c>
      <c r="G10" t="s">
        <v>499</v>
      </c>
      <c r="H10" t="s">
        <v>500</v>
      </c>
      <c r="I10" t="s">
        <v>501</v>
      </c>
      <c r="J10" t="s">
        <v>502</v>
      </c>
      <c r="K10" t="s">
        <v>503</v>
      </c>
      <c r="L10">
        <v>2842001</v>
      </c>
      <c r="M10">
        <v>711209</v>
      </c>
      <c r="N10">
        <v>45103010</v>
      </c>
      <c r="O10" t="s">
        <v>2725</v>
      </c>
      <c r="Q10" t="s">
        <v>21</v>
      </c>
      <c r="R10" t="s">
        <v>23</v>
      </c>
      <c r="S10" t="s">
        <v>23</v>
      </c>
      <c r="W10" t="s">
        <v>24</v>
      </c>
      <c r="X10">
        <v>44.74</v>
      </c>
      <c r="Y10">
        <v>1</v>
      </c>
      <c r="Z10">
        <v>53442000</v>
      </c>
      <c r="AA10">
        <v>2390995080</v>
      </c>
      <c r="AB10">
        <v>0.72</v>
      </c>
      <c r="AC10" s="16">
        <f t="shared" si="0"/>
        <v>2.1085751095927669</v>
      </c>
      <c r="AF10" s="16">
        <f t="shared" si="1"/>
        <v>81134259.124936789</v>
      </c>
      <c r="AG10" s="16">
        <f>AH10*SUM('Current SDC'!AG:AG)</f>
        <v>3629946753.2496724</v>
      </c>
      <c r="AH10" s="16">
        <f>VLOOKUP(M10,'NA Tech Software'!M:AQ,31,FALSE)</f>
        <v>2.1450576434101209E-3</v>
      </c>
    </row>
    <row r="11" spans="1:38" x14ac:dyDescent="0.3">
      <c r="A11" t="s">
        <v>2727</v>
      </c>
      <c r="B11" t="s">
        <v>2728</v>
      </c>
      <c r="C11" t="s">
        <v>2729</v>
      </c>
      <c r="D11">
        <v>20180705</v>
      </c>
      <c r="E11" t="s">
        <v>194</v>
      </c>
      <c r="F11" t="s">
        <v>195</v>
      </c>
      <c r="G11" t="s">
        <v>196</v>
      </c>
      <c r="H11" t="s">
        <v>197</v>
      </c>
      <c r="I11" t="s">
        <v>198</v>
      </c>
      <c r="J11">
        <v>2458878</v>
      </c>
      <c r="K11" t="s">
        <v>199</v>
      </c>
      <c r="L11">
        <v>26089301</v>
      </c>
      <c r="M11">
        <v>40804</v>
      </c>
      <c r="N11">
        <v>45103010</v>
      </c>
      <c r="O11" t="s">
        <v>2725</v>
      </c>
      <c r="Q11" t="s">
        <v>21</v>
      </c>
      <c r="R11" t="s">
        <v>23</v>
      </c>
      <c r="S11" t="s">
        <v>23</v>
      </c>
      <c r="W11" t="s">
        <v>24</v>
      </c>
      <c r="X11">
        <v>103.78</v>
      </c>
      <c r="Y11">
        <v>1</v>
      </c>
      <c r="Z11">
        <v>48526000</v>
      </c>
      <c r="AA11">
        <v>5036028280</v>
      </c>
      <c r="AB11">
        <v>1</v>
      </c>
      <c r="AC11" s="16">
        <f t="shared" si="0"/>
        <v>2.1509133972274239</v>
      </c>
      <c r="AF11" s="16">
        <f t="shared" si="1"/>
        <v>104375223.51385798</v>
      </c>
      <c r="AG11" s="16">
        <f>AH11*SUM('Current SDC'!AG:AG)</f>
        <v>10832060696.268181</v>
      </c>
      <c r="AH11" s="16">
        <f>VLOOKUP(M11,'NA Tech Software'!M:AQ,31,FALSE)</f>
        <v>6.4010290425365515E-3</v>
      </c>
    </row>
    <row r="12" spans="1:38" x14ac:dyDescent="0.3">
      <c r="A12" t="s">
        <v>2727</v>
      </c>
      <c r="B12" t="s">
        <v>2728</v>
      </c>
      <c r="C12" t="s">
        <v>2729</v>
      </c>
      <c r="D12">
        <v>20180705</v>
      </c>
      <c r="E12" t="s">
        <v>465</v>
      </c>
      <c r="F12" t="s">
        <v>466</v>
      </c>
      <c r="G12" t="s">
        <v>467</v>
      </c>
      <c r="H12">
        <v>101388106</v>
      </c>
      <c r="I12" t="s">
        <v>468</v>
      </c>
      <c r="J12">
        <v>2389558</v>
      </c>
      <c r="K12" t="s">
        <v>469</v>
      </c>
      <c r="L12">
        <v>11822301</v>
      </c>
      <c r="M12">
        <v>27510</v>
      </c>
      <c r="N12">
        <v>45103010</v>
      </c>
      <c r="O12" t="s">
        <v>2725</v>
      </c>
      <c r="Q12" t="s">
        <v>21</v>
      </c>
      <c r="R12" t="s">
        <v>23</v>
      </c>
      <c r="S12" t="s">
        <v>23</v>
      </c>
      <c r="W12" t="s">
        <v>24</v>
      </c>
      <c r="X12">
        <v>53.4</v>
      </c>
      <c r="Y12">
        <v>1</v>
      </c>
      <c r="Z12">
        <v>35021000</v>
      </c>
      <c r="AA12">
        <v>1870121400</v>
      </c>
      <c r="AB12">
        <v>1</v>
      </c>
      <c r="AC12" s="16">
        <f t="shared" si="0"/>
        <v>2.0268803649478966</v>
      </c>
      <c r="AF12" s="16">
        <f t="shared" si="1"/>
        <v>70983377.260840282</v>
      </c>
      <c r="AG12" s="16">
        <f>AH12*SUM('Current SDC'!AG:AG)</f>
        <v>3790512345.7288713</v>
      </c>
      <c r="AH12" s="16">
        <f>VLOOKUP(M12,'NA Tech Software'!M:AQ,31,FALSE)</f>
        <v>2.2399412532338294E-3</v>
      </c>
    </row>
    <row r="13" spans="1:38" x14ac:dyDescent="0.3">
      <c r="A13" t="s">
        <v>2727</v>
      </c>
      <c r="B13" t="s">
        <v>2728</v>
      </c>
      <c r="C13" t="s">
        <v>2729</v>
      </c>
      <c r="D13">
        <v>20180705</v>
      </c>
      <c r="E13" t="s">
        <v>357</v>
      </c>
      <c r="F13" t="s">
        <v>358</v>
      </c>
      <c r="G13" t="s">
        <v>359</v>
      </c>
      <c r="H13" t="s">
        <v>360</v>
      </c>
      <c r="I13" t="s">
        <v>361</v>
      </c>
      <c r="J13">
        <v>2214832</v>
      </c>
      <c r="K13" t="s">
        <v>127</v>
      </c>
      <c r="L13">
        <v>331001</v>
      </c>
      <c r="M13">
        <v>5016</v>
      </c>
      <c r="N13">
        <v>45103020</v>
      </c>
      <c r="O13" t="s">
        <v>2725</v>
      </c>
      <c r="Q13" t="s">
        <v>21</v>
      </c>
      <c r="R13" t="s">
        <v>23</v>
      </c>
      <c r="S13" t="s">
        <v>23</v>
      </c>
      <c r="W13" t="s">
        <v>24</v>
      </c>
      <c r="X13">
        <v>35.909999999999997</v>
      </c>
      <c r="Y13">
        <v>1</v>
      </c>
      <c r="Z13">
        <v>416617000</v>
      </c>
      <c r="AA13">
        <v>14960716470</v>
      </c>
      <c r="AB13">
        <v>0.75</v>
      </c>
      <c r="AC13" s="16">
        <f t="shared" si="0"/>
        <v>2.2247322782140175</v>
      </c>
      <c r="AF13" s="16">
        <f t="shared" si="1"/>
        <v>695145965.66451705</v>
      </c>
      <c r="AG13" s="16">
        <f>AH13*SUM('Current SDC'!AG:AG)</f>
        <v>24962691627.012806</v>
      </c>
      <c r="AH13" s="16">
        <f>VLOOKUP(M13,'NA Tech Software'!M:AQ,31,FALSE)</f>
        <v>1.4751294196444277E-2</v>
      </c>
    </row>
    <row r="14" spans="1:38" x14ac:dyDescent="0.3">
      <c r="A14" t="s">
        <v>2727</v>
      </c>
      <c r="B14" t="s">
        <v>2728</v>
      </c>
      <c r="C14" t="s">
        <v>2729</v>
      </c>
      <c r="D14">
        <v>20180705</v>
      </c>
      <c r="E14" t="s">
        <v>95</v>
      </c>
      <c r="F14" t="s">
        <v>96</v>
      </c>
      <c r="G14" t="s">
        <v>97</v>
      </c>
      <c r="H14" s="19">
        <v>1.2508E+105</v>
      </c>
      <c r="I14" t="s">
        <v>98</v>
      </c>
      <c r="J14" t="s">
        <v>99</v>
      </c>
      <c r="K14" t="s">
        <v>100</v>
      </c>
      <c r="L14">
        <v>2176101</v>
      </c>
      <c r="M14">
        <v>351382</v>
      </c>
      <c r="N14">
        <v>45103010</v>
      </c>
      <c r="O14" t="s">
        <v>2725</v>
      </c>
      <c r="Q14" t="s">
        <v>21</v>
      </c>
      <c r="R14" t="s">
        <v>23</v>
      </c>
      <c r="S14" t="s">
        <v>23</v>
      </c>
      <c r="W14" t="s">
        <v>24</v>
      </c>
      <c r="X14">
        <v>65.22</v>
      </c>
      <c r="Y14">
        <v>1</v>
      </c>
      <c r="Z14">
        <v>131607000</v>
      </c>
      <c r="AA14">
        <v>8583408540</v>
      </c>
      <c r="AB14">
        <v>0.94</v>
      </c>
      <c r="AC14" s="16">
        <f t="shared" si="0"/>
        <v>2.1801313950021926</v>
      </c>
      <c r="AF14" s="16">
        <f t="shared" si="1"/>
        <v>269705319.35193032</v>
      </c>
      <c r="AG14" s="16">
        <f>AH14*SUM('Current SDC'!AG:AG)</f>
        <v>17590180928.132896</v>
      </c>
      <c r="AH14" s="16">
        <f>VLOOKUP(M14,'NA Tech Software'!M:AQ,31,FALSE)</f>
        <v>1.0394629622343429E-2</v>
      </c>
    </row>
    <row r="15" spans="1:38" x14ac:dyDescent="0.3">
      <c r="A15" t="s">
        <v>2727</v>
      </c>
      <c r="B15" t="s">
        <v>2728</v>
      </c>
      <c r="C15" t="s">
        <v>2729</v>
      </c>
      <c r="D15">
        <v>20180705</v>
      </c>
      <c r="E15" t="s">
        <v>330</v>
      </c>
      <c r="F15" t="s">
        <v>331</v>
      </c>
      <c r="G15" t="s">
        <v>332</v>
      </c>
      <c r="H15">
        <v>127387108</v>
      </c>
      <c r="I15" t="s">
        <v>333</v>
      </c>
      <c r="J15">
        <v>2302232</v>
      </c>
      <c r="K15" t="s">
        <v>334</v>
      </c>
      <c r="L15">
        <v>1342101</v>
      </c>
      <c r="M15">
        <v>4234</v>
      </c>
      <c r="N15">
        <v>45103010</v>
      </c>
      <c r="O15" t="s">
        <v>2725</v>
      </c>
      <c r="Q15" t="s">
        <v>21</v>
      </c>
      <c r="R15" t="s">
        <v>23</v>
      </c>
      <c r="S15" t="s">
        <v>23</v>
      </c>
      <c r="W15" t="s">
        <v>24</v>
      </c>
      <c r="X15">
        <v>43.81</v>
      </c>
      <c r="Y15">
        <v>1</v>
      </c>
      <c r="Z15">
        <v>281906000</v>
      </c>
      <c r="AA15">
        <v>12350301860</v>
      </c>
      <c r="AB15">
        <v>1</v>
      </c>
      <c r="AC15" s="16">
        <f t="shared" si="0"/>
        <v>2.2125652942815641</v>
      </c>
      <c r="AF15" s="16">
        <f t="shared" si="1"/>
        <v>623735431.8497386</v>
      </c>
      <c r="AG15" s="16">
        <f>AH15*SUM('Current SDC'!AG:AG)</f>
        <v>27325849269.337051</v>
      </c>
      <c r="AH15" s="16">
        <f>VLOOKUP(M15,'NA Tech Software'!M:AQ,31,FALSE)</f>
        <v>1.6147763540991164E-2</v>
      </c>
    </row>
    <row r="16" spans="1:38" x14ac:dyDescent="0.3">
      <c r="A16" t="s">
        <v>2727</v>
      </c>
      <c r="B16" t="s">
        <v>2728</v>
      </c>
      <c r="C16" t="s">
        <v>2729</v>
      </c>
      <c r="D16">
        <v>20180705</v>
      </c>
      <c r="E16" t="s">
        <v>396</v>
      </c>
      <c r="F16" t="s">
        <v>397</v>
      </c>
      <c r="G16" t="s">
        <v>398</v>
      </c>
      <c r="H16">
        <v>177376100</v>
      </c>
      <c r="I16" t="s">
        <v>399</v>
      </c>
      <c r="J16">
        <v>2182553</v>
      </c>
      <c r="K16" t="s">
        <v>400</v>
      </c>
      <c r="L16">
        <v>6167601</v>
      </c>
      <c r="M16">
        <v>15488</v>
      </c>
      <c r="N16">
        <v>45103010</v>
      </c>
      <c r="O16" t="s">
        <v>2725</v>
      </c>
      <c r="Q16" t="s">
        <v>21</v>
      </c>
      <c r="R16" t="s">
        <v>23</v>
      </c>
      <c r="S16" t="s">
        <v>23</v>
      </c>
      <c r="W16" t="s">
        <v>24</v>
      </c>
      <c r="X16">
        <v>106.33</v>
      </c>
      <c r="Y16">
        <v>1</v>
      </c>
      <c r="Z16">
        <v>135525000</v>
      </c>
      <c r="AA16">
        <v>14410373250</v>
      </c>
      <c r="AB16">
        <v>0.95</v>
      </c>
      <c r="AC16" s="16">
        <f t="shared" si="0"/>
        <v>2.238720387829042</v>
      </c>
      <c r="AF16" s="16">
        <f t="shared" si="1"/>
        <v>288232451.53250438</v>
      </c>
      <c r="AG16" s="16">
        <f>AH16*SUM('Current SDC'!AG:AG)</f>
        <v>30647756571.451183</v>
      </c>
      <c r="AH16" s="16">
        <f>VLOOKUP(M16,'NA Tech Software'!M:AQ,31,FALSE)</f>
        <v>1.811079031065951E-2</v>
      </c>
    </row>
    <row r="17" spans="1:34" x14ac:dyDescent="0.3">
      <c r="A17" t="s">
        <v>2727</v>
      </c>
      <c r="B17" t="s">
        <v>2728</v>
      </c>
      <c r="C17" t="s">
        <v>2729</v>
      </c>
      <c r="D17">
        <v>20180705</v>
      </c>
      <c r="E17" t="s">
        <v>210</v>
      </c>
      <c r="F17" t="s">
        <v>211</v>
      </c>
      <c r="G17" t="s">
        <v>212</v>
      </c>
      <c r="H17">
        <v>204166102</v>
      </c>
      <c r="I17" t="s">
        <v>213</v>
      </c>
      <c r="J17" t="s">
        <v>214</v>
      </c>
      <c r="K17" t="s">
        <v>215</v>
      </c>
      <c r="L17">
        <v>17407701</v>
      </c>
      <c r="M17">
        <v>43987</v>
      </c>
      <c r="N17">
        <v>45103020</v>
      </c>
      <c r="O17" t="s">
        <v>2725</v>
      </c>
      <c r="Q17" t="s">
        <v>21</v>
      </c>
      <c r="R17" t="s">
        <v>23</v>
      </c>
      <c r="S17" t="s">
        <v>23</v>
      </c>
      <c r="W17" t="s">
        <v>24</v>
      </c>
      <c r="X17">
        <v>67.55</v>
      </c>
      <c r="Y17">
        <v>1</v>
      </c>
      <c r="Z17">
        <v>45482000</v>
      </c>
      <c r="AA17">
        <v>3072309100</v>
      </c>
      <c r="AB17">
        <v>0.93</v>
      </c>
      <c r="AC17" s="16">
        <f t="shared" si="0"/>
        <v>2.2901636207881024</v>
      </c>
      <c r="AF17" s="16">
        <f t="shared" si="1"/>
        <v>96869936.274636567</v>
      </c>
      <c r="AG17" s="16">
        <f>AH17*SUM('Current SDC'!AG:AG)</f>
        <v>6543564195.3516998</v>
      </c>
      <c r="AH17" s="16">
        <f>VLOOKUP(M17,'NA Tech Software'!M:AQ,31,FALSE)</f>
        <v>3.8668122004318901E-3</v>
      </c>
    </row>
    <row r="18" spans="1:34" x14ac:dyDescent="0.3">
      <c r="A18" t="s">
        <v>2727</v>
      </c>
      <c r="B18" t="s">
        <v>2728</v>
      </c>
      <c r="C18" t="s">
        <v>2729</v>
      </c>
      <c r="D18">
        <v>20180705</v>
      </c>
      <c r="E18" t="s">
        <v>148</v>
      </c>
      <c r="F18" t="s">
        <v>149</v>
      </c>
      <c r="G18" t="s">
        <v>150</v>
      </c>
      <c r="H18" t="s">
        <v>151</v>
      </c>
      <c r="I18" t="s">
        <v>152</v>
      </c>
      <c r="J18" t="s">
        <v>153</v>
      </c>
      <c r="K18" t="s">
        <v>154</v>
      </c>
      <c r="L18">
        <v>1448902</v>
      </c>
      <c r="M18">
        <v>708957</v>
      </c>
      <c r="N18">
        <v>45103020</v>
      </c>
      <c r="O18" t="s">
        <v>2725</v>
      </c>
      <c r="Q18" t="s">
        <v>31</v>
      </c>
      <c r="R18" t="s">
        <v>23</v>
      </c>
      <c r="S18" t="s">
        <v>23</v>
      </c>
      <c r="W18" t="s">
        <v>24</v>
      </c>
      <c r="X18">
        <v>94.83</v>
      </c>
      <c r="Y18">
        <v>1</v>
      </c>
      <c r="Z18">
        <v>199355000</v>
      </c>
      <c r="AA18">
        <v>18904834650</v>
      </c>
      <c r="AB18">
        <v>1</v>
      </c>
      <c r="AC18" s="16">
        <f t="shared" si="0"/>
        <v>2.0420233027729577</v>
      </c>
      <c r="AF18" s="16">
        <f t="shared" si="1"/>
        <v>407087555.52430302</v>
      </c>
      <c r="AG18" s="16">
        <f>AH18*SUM('Current SDC'!AG:AG)</f>
        <v>38604112890.369652</v>
      </c>
      <c r="AH18" s="16">
        <f>VLOOKUP(M18,'NA Tech Software'!M:AQ,31,FALSE)</f>
        <v>2.2812468901484997E-2</v>
      </c>
    </row>
    <row r="19" spans="1:34" x14ac:dyDescent="0.3">
      <c r="A19" t="s">
        <v>2727</v>
      </c>
      <c r="B19" t="s">
        <v>2728</v>
      </c>
      <c r="C19" t="s">
        <v>2729</v>
      </c>
      <c r="D19">
        <v>20180705</v>
      </c>
      <c r="E19" t="s">
        <v>430</v>
      </c>
      <c r="F19" t="s">
        <v>431</v>
      </c>
      <c r="G19" t="s">
        <v>432</v>
      </c>
      <c r="H19">
        <v>278715206</v>
      </c>
      <c r="I19" t="s">
        <v>433</v>
      </c>
      <c r="J19">
        <v>2008400</v>
      </c>
      <c r="K19" t="s">
        <v>434</v>
      </c>
      <c r="L19">
        <v>1348001</v>
      </c>
      <c r="M19">
        <v>22737</v>
      </c>
      <c r="N19">
        <v>45103010</v>
      </c>
      <c r="O19" t="s">
        <v>2725</v>
      </c>
      <c r="Q19" t="s">
        <v>21</v>
      </c>
      <c r="R19" t="s">
        <v>23</v>
      </c>
      <c r="S19" t="s">
        <v>23</v>
      </c>
      <c r="W19" t="s">
        <v>24</v>
      </c>
      <c r="X19">
        <v>78.400000000000006</v>
      </c>
      <c r="Y19">
        <v>1</v>
      </c>
      <c r="Z19">
        <v>31468000</v>
      </c>
      <c r="AA19">
        <v>2467091200</v>
      </c>
      <c r="AB19">
        <v>0.7</v>
      </c>
      <c r="AC19" s="16">
        <f t="shared" si="0"/>
        <v>2.1120620675037709</v>
      </c>
      <c r="AF19" s="16">
        <f t="shared" si="1"/>
        <v>46523658.398146063</v>
      </c>
      <c r="AG19" s="16">
        <f>AH19*SUM('Current SDC'!AG:AG)</f>
        <v>3647454818.4146519</v>
      </c>
      <c r="AH19" s="16">
        <f>VLOOKUP(M19,'NA Tech Software'!M:AQ,31,FALSE)</f>
        <v>2.1554037480657441E-3</v>
      </c>
    </row>
    <row r="20" spans="1:34" x14ac:dyDescent="0.3">
      <c r="A20" t="s">
        <v>2727</v>
      </c>
      <c r="B20" t="s">
        <v>2728</v>
      </c>
      <c r="C20" t="s">
        <v>2729</v>
      </c>
      <c r="D20">
        <v>20180705</v>
      </c>
      <c r="E20" t="s">
        <v>266</v>
      </c>
      <c r="F20" t="s">
        <v>267</v>
      </c>
      <c r="G20" t="s">
        <v>268</v>
      </c>
      <c r="H20" t="s">
        <v>269</v>
      </c>
      <c r="I20" t="s">
        <v>270</v>
      </c>
      <c r="J20" t="s">
        <v>271</v>
      </c>
      <c r="K20" t="s">
        <v>272</v>
      </c>
      <c r="L20">
        <v>18695501</v>
      </c>
      <c r="M20">
        <v>276928</v>
      </c>
      <c r="N20">
        <v>45103010</v>
      </c>
      <c r="O20" t="s">
        <v>2725</v>
      </c>
      <c r="Q20" t="s">
        <v>31</v>
      </c>
      <c r="R20" t="s">
        <v>23</v>
      </c>
      <c r="S20" t="s">
        <v>23</v>
      </c>
      <c r="W20" t="s">
        <v>24</v>
      </c>
      <c r="X20">
        <v>104.51</v>
      </c>
      <c r="Y20">
        <v>1</v>
      </c>
      <c r="Z20">
        <v>34347000</v>
      </c>
      <c r="AA20">
        <v>3589604970</v>
      </c>
      <c r="AB20">
        <v>1</v>
      </c>
      <c r="AC20" s="16">
        <f t="shared" si="0"/>
        <v>2.2610842857356448</v>
      </c>
      <c r="AF20" s="16">
        <f t="shared" si="1"/>
        <v>77661461.962162197</v>
      </c>
      <c r="AG20" s="16">
        <f>AH20*SUM('Current SDC'!AG:AG)</f>
        <v>8116399389.6655722</v>
      </c>
      <c r="AH20" s="16">
        <f>VLOOKUP(M20,'NA Tech Software'!M:AQ,31,FALSE)</f>
        <v>4.7962534249807167E-3</v>
      </c>
    </row>
    <row r="21" spans="1:34" x14ac:dyDescent="0.3">
      <c r="A21" t="s">
        <v>2727</v>
      </c>
      <c r="B21" t="s">
        <v>2728</v>
      </c>
      <c r="C21" t="s">
        <v>2729</v>
      </c>
      <c r="D21">
        <v>20180705</v>
      </c>
      <c r="E21" t="s">
        <v>383</v>
      </c>
      <c r="F21" t="s">
        <v>384</v>
      </c>
      <c r="G21" t="s">
        <v>385</v>
      </c>
      <c r="H21">
        <v>303250104</v>
      </c>
      <c r="I21" t="s">
        <v>386</v>
      </c>
      <c r="J21">
        <v>2330299</v>
      </c>
      <c r="K21" t="s">
        <v>387</v>
      </c>
      <c r="L21">
        <v>1382401</v>
      </c>
      <c r="M21">
        <v>9692</v>
      </c>
      <c r="N21">
        <v>45103010</v>
      </c>
      <c r="O21" t="s">
        <v>2725</v>
      </c>
      <c r="Q21" t="s">
        <v>31</v>
      </c>
      <c r="R21" t="s">
        <v>23</v>
      </c>
      <c r="S21" t="s">
        <v>23</v>
      </c>
      <c r="W21" t="s">
        <v>24</v>
      </c>
      <c r="X21">
        <v>195.81</v>
      </c>
      <c r="Y21">
        <v>1</v>
      </c>
      <c r="Z21">
        <v>29840000</v>
      </c>
      <c r="AA21">
        <v>5842970400</v>
      </c>
      <c r="AB21">
        <v>1</v>
      </c>
      <c r="AC21" s="16">
        <f t="shared" si="0"/>
        <v>2.165546417403255</v>
      </c>
      <c r="AF21" s="16">
        <f t="shared" si="1"/>
        <v>64619905.095313132</v>
      </c>
      <c r="AG21" s="16">
        <f>AH21*SUM('Current SDC'!AG:AG)</f>
        <v>12653223616.713264</v>
      </c>
      <c r="AH21" s="16">
        <f>VLOOKUP(M21,'NA Tech Software'!M:AQ,31,FALSE)</f>
        <v>7.4772154738935882E-3</v>
      </c>
    </row>
    <row r="22" spans="1:34" x14ac:dyDescent="0.3">
      <c r="A22" t="s">
        <v>2727</v>
      </c>
      <c r="B22" t="s">
        <v>2728</v>
      </c>
      <c r="C22" t="s">
        <v>2729</v>
      </c>
      <c r="D22">
        <v>20180705</v>
      </c>
      <c r="E22" t="s">
        <v>49</v>
      </c>
      <c r="F22" t="s">
        <v>50</v>
      </c>
      <c r="G22" t="s">
        <v>51</v>
      </c>
      <c r="H22" t="s">
        <v>52</v>
      </c>
      <c r="I22" t="s">
        <v>53</v>
      </c>
      <c r="J22" t="s">
        <v>54</v>
      </c>
      <c r="K22" t="s">
        <v>55</v>
      </c>
      <c r="L22">
        <v>1848701</v>
      </c>
      <c r="M22">
        <v>328579</v>
      </c>
      <c r="N22">
        <v>45103020</v>
      </c>
      <c r="O22" t="s">
        <v>2725</v>
      </c>
      <c r="Q22" t="s">
        <v>21</v>
      </c>
      <c r="R22" t="s">
        <v>23</v>
      </c>
      <c r="S22" t="s">
        <v>23</v>
      </c>
      <c r="W22" t="s">
        <v>24</v>
      </c>
      <c r="X22">
        <v>15.6</v>
      </c>
      <c r="Y22">
        <v>1</v>
      </c>
      <c r="Z22">
        <v>191929000</v>
      </c>
      <c r="AA22">
        <v>2994092400</v>
      </c>
      <c r="AB22">
        <v>0.95</v>
      </c>
      <c r="AC22" s="16">
        <f t="shared" si="0"/>
        <v>2.4005890059861357</v>
      </c>
      <c r="AF22" s="16">
        <f t="shared" si="1"/>
        <v>437705514.96341741</v>
      </c>
      <c r="AG22" s="16">
        <f>AH22*SUM('Current SDC'!AG:AG)</f>
        <v>6828206033.4293108</v>
      </c>
      <c r="AH22" s="16">
        <f>VLOOKUP(M22,'NA Tech Software'!M:AQ,31,FALSE)</f>
        <v>4.0350166375509953E-3</v>
      </c>
    </row>
    <row r="23" spans="1:34" x14ac:dyDescent="0.3">
      <c r="A23" t="s">
        <v>2727</v>
      </c>
      <c r="B23" t="s">
        <v>2728</v>
      </c>
      <c r="C23" t="s">
        <v>2729</v>
      </c>
      <c r="D23">
        <v>20180705</v>
      </c>
      <c r="E23" t="s">
        <v>231</v>
      </c>
      <c r="F23" t="s">
        <v>232</v>
      </c>
      <c r="G23" t="s">
        <v>233</v>
      </c>
      <c r="H23" s="19">
        <v>3.4959000000000003E+113</v>
      </c>
      <c r="I23" t="s">
        <v>234</v>
      </c>
      <c r="J23" t="s">
        <v>235</v>
      </c>
      <c r="K23" t="s">
        <v>236</v>
      </c>
      <c r="L23">
        <v>18337701</v>
      </c>
      <c r="M23">
        <v>210994</v>
      </c>
      <c r="N23">
        <v>45103020</v>
      </c>
      <c r="O23" t="s">
        <v>2725</v>
      </c>
      <c r="Q23" t="s">
        <v>21</v>
      </c>
      <c r="R23" t="s">
        <v>23</v>
      </c>
      <c r="S23" t="s">
        <v>23</v>
      </c>
      <c r="W23" t="s">
        <v>24</v>
      </c>
      <c r="X23">
        <v>63.59</v>
      </c>
      <c r="Y23">
        <v>1</v>
      </c>
      <c r="Z23">
        <v>168097000</v>
      </c>
      <c r="AA23">
        <v>10689288230</v>
      </c>
      <c r="AB23">
        <v>0.86</v>
      </c>
      <c r="AC23" s="16">
        <f t="shared" si="0"/>
        <v>2.1267383085315985</v>
      </c>
      <c r="AF23" s="16">
        <f t="shared" si="1"/>
        <v>307448563.32634306</v>
      </c>
      <c r="AG23" s="16">
        <f>AH23*SUM('Current SDC'!AG:AG)</f>
        <v>19550654141.922157</v>
      </c>
      <c r="AH23" s="16">
        <f>VLOOKUP(M23,'NA Tech Software'!M:AQ,31,FALSE)</f>
        <v>1.1553139192263341E-2</v>
      </c>
    </row>
    <row r="24" spans="1:34" x14ac:dyDescent="0.3">
      <c r="A24" t="s">
        <v>2727</v>
      </c>
      <c r="B24" t="s">
        <v>2728</v>
      </c>
      <c r="C24" t="s">
        <v>2729</v>
      </c>
      <c r="D24">
        <v>20180705</v>
      </c>
      <c r="E24" t="s">
        <v>293</v>
      </c>
      <c r="F24" t="s">
        <v>294</v>
      </c>
      <c r="G24" t="s">
        <v>295</v>
      </c>
      <c r="H24" t="s">
        <v>296</v>
      </c>
      <c r="I24" t="s">
        <v>297</v>
      </c>
      <c r="J24" t="s">
        <v>298</v>
      </c>
      <c r="K24" t="s">
        <v>299</v>
      </c>
      <c r="L24">
        <v>19045501</v>
      </c>
      <c r="M24">
        <v>284556</v>
      </c>
      <c r="N24">
        <v>45103010</v>
      </c>
      <c r="O24" t="s">
        <v>2725</v>
      </c>
      <c r="Q24" t="s">
        <v>31</v>
      </c>
      <c r="R24" t="s">
        <v>23</v>
      </c>
      <c r="S24" t="s">
        <v>23</v>
      </c>
      <c r="W24" t="s">
        <v>24</v>
      </c>
      <c r="X24">
        <v>89.25</v>
      </c>
      <c r="Y24">
        <v>1</v>
      </c>
      <c r="Z24">
        <v>79565000</v>
      </c>
      <c r="AA24">
        <v>7101176250</v>
      </c>
      <c r="AB24">
        <v>1</v>
      </c>
      <c r="AC24" s="16">
        <f t="shared" si="0"/>
        <v>2.1485032915208535</v>
      </c>
      <c r="AF24" s="16">
        <f t="shared" si="1"/>
        <v>170945664.3898567</v>
      </c>
      <c r="AG24" s="16">
        <f>AH24*SUM('Current SDC'!AG:AG)</f>
        <v>15256900546.79471</v>
      </c>
      <c r="AH24" s="16">
        <f>VLOOKUP(M24,'NA Tech Software'!M:AQ,31,FALSE)</f>
        <v>9.0158157563472782E-3</v>
      </c>
    </row>
    <row r="25" spans="1:34" x14ac:dyDescent="0.3">
      <c r="A25" t="s">
        <v>2727</v>
      </c>
      <c r="B25" t="s">
        <v>2728</v>
      </c>
      <c r="C25" t="s">
        <v>2729</v>
      </c>
      <c r="D25">
        <v>20180705</v>
      </c>
      <c r="E25" t="s">
        <v>109</v>
      </c>
      <c r="F25" t="s">
        <v>110</v>
      </c>
      <c r="G25" t="s">
        <v>111</v>
      </c>
      <c r="H25">
        <v>443573100</v>
      </c>
      <c r="I25" t="s">
        <v>112</v>
      </c>
      <c r="J25" t="s">
        <v>113</v>
      </c>
      <c r="K25" t="s">
        <v>114</v>
      </c>
      <c r="L25">
        <v>2184701</v>
      </c>
      <c r="M25">
        <v>360597</v>
      </c>
      <c r="N25">
        <v>45103010</v>
      </c>
      <c r="O25" t="s">
        <v>2725</v>
      </c>
      <c r="Q25" t="s">
        <v>31</v>
      </c>
      <c r="R25" t="s">
        <v>23</v>
      </c>
      <c r="S25" t="s">
        <v>23</v>
      </c>
      <c r="W25" t="s">
        <v>24</v>
      </c>
      <c r="X25">
        <v>127.2</v>
      </c>
      <c r="Y25">
        <v>1</v>
      </c>
      <c r="Z25">
        <v>38409000</v>
      </c>
      <c r="AA25">
        <v>4885624800</v>
      </c>
      <c r="AB25">
        <v>0.93</v>
      </c>
      <c r="AC25" s="16">
        <f t="shared" si="0"/>
        <v>2.1903689115543963</v>
      </c>
      <c r="AF25" s="16">
        <f t="shared" si="1"/>
        <v>78240787.957220316</v>
      </c>
      <c r="AG25" s="16">
        <f>AH25*SUM('Current SDC'!AG:AG)</f>
        <v>9952228228.1584244</v>
      </c>
      <c r="AH25" s="16">
        <f>VLOOKUP(M25,'NA Tech Software'!M:AQ,31,FALSE)</f>
        <v>5.8811064406555065E-3</v>
      </c>
    </row>
    <row r="26" spans="1:34" x14ac:dyDescent="0.3">
      <c r="A26" t="s">
        <v>2727</v>
      </c>
      <c r="B26" t="s">
        <v>2728</v>
      </c>
      <c r="C26" t="s">
        <v>2729</v>
      </c>
      <c r="D26">
        <v>20180705</v>
      </c>
      <c r="E26" t="s">
        <v>279</v>
      </c>
      <c r="F26" t="s">
        <v>280</v>
      </c>
      <c r="G26" t="s">
        <v>281</v>
      </c>
      <c r="H26" t="s">
        <v>282</v>
      </c>
      <c r="I26" t="s">
        <v>283</v>
      </c>
      <c r="J26" t="s">
        <v>284</v>
      </c>
      <c r="K26" t="s">
        <v>285</v>
      </c>
      <c r="L26">
        <v>18749001</v>
      </c>
      <c r="M26">
        <v>281736</v>
      </c>
      <c r="N26">
        <v>45103020</v>
      </c>
      <c r="O26" t="s">
        <v>2725</v>
      </c>
      <c r="Q26" t="s">
        <v>21</v>
      </c>
      <c r="R26" t="s">
        <v>23</v>
      </c>
      <c r="S26" t="s">
        <v>23</v>
      </c>
      <c r="W26" t="s">
        <v>24</v>
      </c>
      <c r="X26">
        <v>48.4</v>
      </c>
      <c r="Y26">
        <v>1</v>
      </c>
      <c r="Z26">
        <v>34694000</v>
      </c>
      <c r="AA26">
        <v>1679189600</v>
      </c>
      <c r="AB26">
        <v>0.93</v>
      </c>
      <c r="AC26" s="16">
        <f t="shared" si="0"/>
        <v>2.2194581971312113</v>
      </c>
      <c r="AF26" s="16">
        <f t="shared" si="1"/>
        <v>71611750.902881324</v>
      </c>
      <c r="AG26" s="16">
        <f>AH26*SUM('Current SDC'!AG:AG)</f>
        <v>3466008743.6994567</v>
      </c>
      <c r="AH26" s="16">
        <f>VLOOKUP(M26,'NA Tech Software'!M:AQ,31,FALSE)</f>
        <v>2.048181158895213E-3</v>
      </c>
    </row>
    <row r="27" spans="1:34" x14ac:dyDescent="0.3">
      <c r="A27" t="s">
        <v>2727</v>
      </c>
      <c r="B27" t="s">
        <v>2728</v>
      </c>
      <c r="C27" t="s">
        <v>2729</v>
      </c>
      <c r="D27">
        <v>20180705</v>
      </c>
      <c r="E27" t="s">
        <v>373</v>
      </c>
      <c r="F27" t="s">
        <v>374</v>
      </c>
      <c r="G27" t="s">
        <v>375</v>
      </c>
      <c r="H27">
        <v>461202103</v>
      </c>
      <c r="I27" t="s">
        <v>376</v>
      </c>
      <c r="J27">
        <v>2459020</v>
      </c>
      <c r="K27" t="s">
        <v>377</v>
      </c>
      <c r="L27">
        <v>2792801</v>
      </c>
      <c r="M27">
        <v>8631</v>
      </c>
      <c r="N27">
        <v>45103010</v>
      </c>
      <c r="O27" t="s">
        <v>2725</v>
      </c>
      <c r="Q27" t="s">
        <v>21</v>
      </c>
      <c r="R27" t="s">
        <v>23</v>
      </c>
      <c r="S27" t="s">
        <v>23</v>
      </c>
      <c r="W27" t="s">
        <v>24</v>
      </c>
      <c r="X27">
        <v>204.76</v>
      </c>
      <c r="Y27">
        <v>1</v>
      </c>
      <c r="Z27">
        <v>256588000</v>
      </c>
      <c r="AA27">
        <v>52538958880</v>
      </c>
      <c r="AB27">
        <v>0.95</v>
      </c>
      <c r="AC27" s="16">
        <f t="shared" si="0"/>
        <v>2.2151220272388921</v>
      </c>
      <c r="AF27" s="16">
        <f t="shared" si="1"/>
        <v>539955044.18891418</v>
      </c>
      <c r="AG27" s="16">
        <f>AH27*SUM('Current SDC'!AG:AG)</f>
        <v>110561194848.12207</v>
      </c>
      <c r="AH27" s="16">
        <f>VLOOKUP(M27,'NA Tech Software'!M:AQ,31,FALSE)</f>
        <v>6.5334329177474781E-2</v>
      </c>
    </row>
    <row r="28" spans="1:34" x14ac:dyDescent="0.3">
      <c r="A28" t="s">
        <v>2727</v>
      </c>
      <c r="B28" t="s">
        <v>2728</v>
      </c>
      <c r="C28" t="s">
        <v>2729</v>
      </c>
      <c r="D28">
        <v>20180705</v>
      </c>
      <c r="E28" t="s">
        <v>442</v>
      </c>
      <c r="F28" t="s">
        <v>443</v>
      </c>
      <c r="G28" t="s">
        <v>444</v>
      </c>
      <c r="H28">
        <v>562750109</v>
      </c>
      <c r="I28" t="s">
        <v>445</v>
      </c>
      <c r="J28">
        <v>2239471</v>
      </c>
      <c r="K28" t="s">
        <v>446</v>
      </c>
      <c r="L28">
        <v>10982601</v>
      </c>
      <c r="M28">
        <v>25536</v>
      </c>
      <c r="N28">
        <v>45103010</v>
      </c>
      <c r="O28" t="s">
        <v>2725</v>
      </c>
      <c r="Q28" t="s">
        <v>21</v>
      </c>
      <c r="R28" t="s">
        <v>23</v>
      </c>
      <c r="S28" t="s">
        <v>23</v>
      </c>
      <c r="W28" t="s">
        <v>24</v>
      </c>
      <c r="X28">
        <v>47.71</v>
      </c>
      <c r="Y28">
        <v>1</v>
      </c>
      <c r="Z28">
        <v>66820000</v>
      </c>
      <c r="AA28">
        <v>3187982200</v>
      </c>
      <c r="AB28">
        <v>1</v>
      </c>
      <c r="AC28" s="16">
        <f t="shared" si="0"/>
        <v>2.0459899291500263</v>
      </c>
      <c r="AF28" s="16">
        <f t="shared" si="1"/>
        <v>136713047.06580475</v>
      </c>
      <c r="AG28" s="16">
        <f>AH28*SUM('Current SDC'!AG:AG)</f>
        <v>6522579475.5095444</v>
      </c>
      <c r="AH28" s="16">
        <f>VLOOKUP(M28,'NA Tech Software'!M:AQ,31,FALSE)</f>
        <v>3.8544116235771637E-3</v>
      </c>
    </row>
    <row r="29" spans="1:34" x14ac:dyDescent="0.3">
      <c r="A29" t="s">
        <v>2727</v>
      </c>
      <c r="B29" t="s">
        <v>2728</v>
      </c>
      <c r="C29" t="s">
        <v>2729</v>
      </c>
      <c r="D29">
        <v>20180705</v>
      </c>
      <c r="E29" t="s">
        <v>454</v>
      </c>
      <c r="F29" t="s">
        <v>455</v>
      </c>
      <c r="G29" t="s">
        <v>456</v>
      </c>
      <c r="H29">
        <v>594972408</v>
      </c>
      <c r="I29" t="s">
        <v>457</v>
      </c>
      <c r="J29">
        <v>2974329</v>
      </c>
      <c r="K29" t="s">
        <v>458</v>
      </c>
      <c r="L29">
        <v>11153401</v>
      </c>
      <c r="M29">
        <v>26163</v>
      </c>
      <c r="N29">
        <v>45103010</v>
      </c>
      <c r="O29" t="s">
        <v>2725</v>
      </c>
      <c r="Q29" t="s">
        <v>21</v>
      </c>
      <c r="R29" t="s">
        <v>23</v>
      </c>
      <c r="S29" t="s">
        <v>23</v>
      </c>
      <c r="W29" t="s">
        <v>24</v>
      </c>
      <c r="X29">
        <v>131.76</v>
      </c>
      <c r="Y29">
        <v>1</v>
      </c>
      <c r="Z29">
        <v>9412000</v>
      </c>
      <c r="AA29">
        <v>1240125120</v>
      </c>
      <c r="AB29">
        <v>1</v>
      </c>
      <c r="AC29" s="16">
        <f t="shared" si="0"/>
        <v>2.1679702990697813</v>
      </c>
      <c r="AF29" s="16">
        <f t="shared" si="1"/>
        <v>20404936.45484478</v>
      </c>
      <c r="AG29" s="16">
        <f>AH29*SUM('Current SDC'!AG:AG)</f>
        <v>2688554427.2903485</v>
      </c>
      <c r="AH29" s="16">
        <f>VLOOKUP(M29,'NA Tech Software'!M:AQ,31,FALSE)</f>
        <v>1.5887572507283588E-3</v>
      </c>
    </row>
    <row r="30" spans="1:34" x14ac:dyDescent="0.3">
      <c r="A30" t="s">
        <v>2727</v>
      </c>
      <c r="B30" t="s">
        <v>2728</v>
      </c>
      <c r="C30" t="s">
        <v>2729</v>
      </c>
      <c r="D30">
        <v>20180705</v>
      </c>
      <c r="E30" t="s">
        <v>352</v>
      </c>
      <c r="F30" t="s">
        <v>353</v>
      </c>
      <c r="G30" t="s">
        <v>354</v>
      </c>
      <c r="H30">
        <v>594918104</v>
      </c>
      <c r="I30" t="s">
        <v>355</v>
      </c>
      <c r="J30">
        <v>2588173</v>
      </c>
      <c r="K30" t="s">
        <v>356</v>
      </c>
      <c r="L30">
        <v>1214101</v>
      </c>
      <c r="M30">
        <v>4844</v>
      </c>
      <c r="N30">
        <v>45103020</v>
      </c>
      <c r="O30" t="s">
        <v>2725</v>
      </c>
      <c r="Q30" t="s">
        <v>21</v>
      </c>
      <c r="R30" t="s">
        <v>23</v>
      </c>
      <c r="S30" t="s">
        <v>23</v>
      </c>
      <c r="W30" t="s">
        <v>24</v>
      </c>
      <c r="X30">
        <v>99.05</v>
      </c>
      <c r="Y30">
        <v>1</v>
      </c>
      <c r="Z30">
        <v>7683198000</v>
      </c>
      <c r="AA30">
        <v>761020761900</v>
      </c>
      <c r="AB30">
        <v>1</v>
      </c>
      <c r="AC30" s="16">
        <f t="shared" si="0"/>
        <v>0.18900953241210677</v>
      </c>
      <c r="AF30" s="16">
        <f t="shared" si="1"/>
        <v>1452197661.4096339</v>
      </c>
      <c r="AG30" s="16">
        <f>AH30*SUM('Current SDC'!AG:AG)</f>
        <v>143840178362.62424</v>
      </c>
      <c r="AH30" s="16">
        <f>VLOOKUP(M30,'NA Tech Software'!M:AQ,31,FALSE)</f>
        <v>8.5000000000000006E-2</v>
      </c>
    </row>
    <row r="31" spans="1:34" x14ac:dyDescent="0.3">
      <c r="A31" t="s">
        <v>2727</v>
      </c>
      <c r="B31" t="s">
        <v>2728</v>
      </c>
      <c r="C31" t="s">
        <v>2729</v>
      </c>
      <c r="D31">
        <v>20180705</v>
      </c>
      <c r="E31" t="s">
        <v>406</v>
      </c>
      <c r="F31" t="s">
        <v>407</v>
      </c>
      <c r="G31" t="s">
        <v>408</v>
      </c>
      <c r="H31" t="s">
        <v>409</v>
      </c>
      <c r="I31" t="s">
        <v>410</v>
      </c>
      <c r="J31">
        <v>2402121</v>
      </c>
      <c r="K31" t="s">
        <v>411</v>
      </c>
      <c r="L31">
        <v>6168501</v>
      </c>
      <c r="M31">
        <v>16072</v>
      </c>
      <c r="N31">
        <v>45103010</v>
      </c>
      <c r="O31" t="s">
        <v>2725</v>
      </c>
      <c r="Q31" t="s">
        <v>21</v>
      </c>
      <c r="R31" t="s">
        <v>23</v>
      </c>
      <c r="S31" t="s">
        <v>23</v>
      </c>
      <c r="W31" t="s">
        <v>24</v>
      </c>
      <c r="X31">
        <v>14.08</v>
      </c>
      <c r="Y31">
        <v>1</v>
      </c>
      <c r="Z31">
        <v>295432000</v>
      </c>
      <c r="AA31">
        <v>4159682560</v>
      </c>
      <c r="AB31">
        <v>0.92</v>
      </c>
      <c r="AC31" s="16">
        <f t="shared" si="0"/>
        <v>2.1709004499831259</v>
      </c>
      <c r="AF31" s="16">
        <f t="shared" si="1"/>
        <v>590045184.80026162</v>
      </c>
      <c r="AG31" s="16">
        <f>AH31*SUM('Current SDC'!AG:AG)</f>
        <v>8307836201.9876833</v>
      </c>
      <c r="AH31" s="16">
        <f>VLOOKUP(M31,'NA Tech Software'!M:AQ,31,FALSE)</f>
        <v>4.9093798770792193E-3</v>
      </c>
    </row>
    <row r="32" spans="1:34" x14ac:dyDescent="0.3">
      <c r="A32" t="s">
        <v>2727</v>
      </c>
      <c r="B32" t="s">
        <v>2728</v>
      </c>
      <c r="C32" t="s">
        <v>2729</v>
      </c>
      <c r="D32">
        <v>20180705</v>
      </c>
      <c r="E32" t="s">
        <v>447</v>
      </c>
      <c r="F32" t="s">
        <v>448</v>
      </c>
      <c r="G32" t="s">
        <v>449</v>
      </c>
      <c r="H32">
        <v>683715106</v>
      </c>
      <c r="I32" t="s">
        <v>450</v>
      </c>
      <c r="J32">
        <v>2655657</v>
      </c>
      <c r="K32" t="s">
        <v>451</v>
      </c>
      <c r="L32">
        <v>6187001</v>
      </c>
      <c r="M32">
        <v>25830</v>
      </c>
      <c r="N32">
        <v>45103010</v>
      </c>
      <c r="O32" t="s">
        <v>2725</v>
      </c>
      <c r="Q32" t="s">
        <v>21</v>
      </c>
      <c r="R32" t="s">
        <v>127</v>
      </c>
      <c r="S32" t="s">
        <v>23</v>
      </c>
      <c r="W32" t="s">
        <v>24</v>
      </c>
      <c r="X32">
        <v>35.590000000000003</v>
      </c>
      <c r="Y32">
        <v>1</v>
      </c>
      <c r="Z32">
        <v>267469000</v>
      </c>
      <c r="AA32">
        <v>9519221710</v>
      </c>
      <c r="AB32">
        <v>1</v>
      </c>
      <c r="AC32" s="16">
        <f t="shared" si="0"/>
        <v>2.1878911016338081</v>
      </c>
      <c r="AF32" s="16">
        <f t="shared" si="1"/>
        <v>585193045.06289303</v>
      </c>
      <c r="AG32" s="16">
        <f>AH32*SUM('Current SDC'!AG:AG)</f>
        <v>20827020473.788364</v>
      </c>
      <c r="AH32" s="16">
        <f>VLOOKUP(M32,'NA Tech Software'!M:AQ,31,FALSE)</f>
        <v>1.2307386993146341E-2</v>
      </c>
    </row>
    <row r="33" spans="1:34" x14ac:dyDescent="0.3">
      <c r="A33" t="s">
        <v>2727</v>
      </c>
      <c r="B33" t="s">
        <v>2728</v>
      </c>
      <c r="C33" t="s">
        <v>2729</v>
      </c>
      <c r="D33">
        <v>20180705</v>
      </c>
      <c r="E33" t="s">
        <v>362</v>
      </c>
      <c r="F33" t="s">
        <v>363</v>
      </c>
      <c r="G33" t="s">
        <v>364</v>
      </c>
      <c r="H33" t="s">
        <v>365</v>
      </c>
      <c r="I33" t="s">
        <v>366</v>
      </c>
      <c r="J33">
        <v>2661568</v>
      </c>
      <c r="K33" t="s">
        <v>367</v>
      </c>
      <c r="L33">
        <v>1214201</v>
      </c>
      <c r="M33">
        <v>5049</v>
      </c>
      <c r="N33">
        <v>45103020</v>
      </c>
      <c r="O33" t="s">
        <v>2725</v>
      </c>
      <c r="Q33" t="s">
        <v>31</v>
      </c>
      <c r="R33" t="s">
        <v>23</v>
      </c>
      <c r="S33" t="s">
        <v>23</v>
      </c>
      <c r="W33" t="s">
        <v>24</v>
      </c>
      <c r="X33">
        <v>44.72</v>
      </c>
      <c r="Y33">
        <v>1</v>
      </c>
      <c r="Z33">
        <v>4082313000</v>
      </c>
      <c r="AA33">
        <v>182561037360</v>
      </c>
      <c r="AB33">
        <v>0.73</v>
      </c>
      <c r="AC33" s="16">
        <f t="shared" si="0"/>
        <v>1.0793175974028819</v>
      </c>
      <c r="AF33" s="16">
        <f t="shared" si="1"/>
        <v>3216461949.0747824</v>
      </c>
      <c r="AG33" s="16">
        <f>AH33*SUM('Current SDC'!AG:AG)</f>
        <v>143840178362.62424</v>
      </c>
      <c r="AH33" s="16">
        <f>VLOOKUP(M33,'NA Tech Software'!M:AQ,31,FALSE)</f>
        <v>8.5000000000000006E-2</v>
      </c>
    </row>
    <row r="34" spans="1:34" x14ac:dyDescent="0.3">
      <c r="A34" t="s">
        <v>2727</v>
      </c>
      <c r="B34" t="s">
        <v>2728</v>
      </c>
      <c r="C34" t="s">
        <v>2729</v>
      </c>
      <c r="D34">
        <v>20180705</v>
      </c>
      <c r="E34" t="s">
        <v>335</v>
      </c>
      <c r="F34" t="s">
        <v>336</v>
      </c>
      <c r="G34" t="s">
        <v>337</v>
      </c>
      <c r="H34" t="s">
        <v>338</v>
      </c>
      <c r="I34" t="s">
        <v>339</v>
      </c>
      <c r="J34" t="s">
        <v>340</v>
      </c>
      <c r="K34" t="s">
        <v>341</v>
      </c>
      <c r="L34">
        <v>1869901</v>
      </c>
      <c r="M34">
        <v>4556</v>
      </c>
      <c r="N34">
        <v>45103010</v>
      </c>
      <c r="O34" t="s">
        <v>2725</v>
      </c>
      <c r="Q34" t="s">
        <v>21</v>
      </c>
      <c r="R34" t="s">
        <v>23</v>
      </c>
      <c r="S34" t="s">
        <v>23</v>
      </c>
      <c r="W34" t="s">
        <v>24</v>
      </c>
      <c r="X34">
        <v>94.03</v>
      </c>
      <c r="Y34">
        <v>1</v>
      </c>
      <c r="Z34">
        <v>115386000</v>
      </c>
      <c r="AA34">
        <v>10849745580</v>
      </c>
      <c r="AB34">
        <v>1</v>
      </c>
      <c r="AC34" s="16">
        <f t="shared" si="0"/>
        <v>2.0219786161235995</v>
      </c>
      <c r="AF34" s="16">
        <f t="shared" si="1"/>
        <v>233308024.60003766</v>
      </c>
      <c r="AG34" s="16">
        <f>AH34*SUM('Current SDC'!AG:AG)</f>
        <v>21937953553.141541</v>
      </c>
      <c r="AH34" s="16">
        <f>VLOOKUP(M34,'NA Tech Software'!M:AQ,31,FALSE)</f>
        <v>1.2963874720149581E-2</v>
      </c>
    </row>
    <row r="35" spans="1:34" x14ac:dyDescent="0.3">
      <c r="A35" t="s">
        <v>2727</v>
      </c>
      <c r="B35" t="s">
        <v>2728</v>
      </c>
      <c r="C35" t="s">
        <v>2729</v>
      </c>
      <c r="D35">
        <v>20180705</v>
      </c>
      <c r="E35" t="s">
        <v>88</v>
      </c>
      <c r="F35" t="s">
        <v>89</v>
      </c>
      <c r="G35" t="s">
        <v>90</v>
      </c>
      <c r="H35" t="s">
        <v>91</v>
      </c>
      <c r="I35" t="s">
        <v>92</v>
      </c>
      <c r="J35" t="s">
        <v>93</v>
      </c>
      <c r="K35" t="s">
        <v>94</v>
      </c>
      <c r="L35">
        <v>2011601</v>
      </c>
      <c r="M35">
        <v>351380</v>
      </c>
      <c r="N35">
        <v>45103010</v>
      </c>
      <c r="O35" t="s">
        <v>2725</v>
      </c>
      <c r="Q35" t="s">
        <v>31</v>
      </c>
      <c r="R35" t="s">
        <v>23</v>
      </c>
      <c r="S35" t="s">
        <v>23</v>
      </c>
      <c r="W35" t="s">
        <v>24</v>
      </c>
      <c r="X35">
        <v>100.67</v>
      </c>
      <c r="Y35">
        <v>1</v>
      </c>
      <c r="Z35">
        <v>59063000</v>
      </c>
      <c r="AA35">
        <v>5945872210</v>
      </c>
      <c r="AB35">
        <v>0.82</v>
      </c>
      <c r="AC35" s="16">
        <f t="shared" si="0"/>
        <v>2.2507825766765248</v>
      </c>
      <c r="AF35" s="16">
        <f t="shared" si="1"/>
        <v>109009136.48752138</v>
      </c>
      <c r="AG35" s="16">
        <f>AH35*SUM('Current SDC'!AG:AG)</f>
        <v>10973949770.198778</v>
      </c>
      <c r="AH35" s="16">
        <f>VLOOKUP(M35,'NA Tech Software'!M:AQ,31,FALSE)</f>
        <v>6.4848760692949297E-3</v>
      </c>
    </row>
    <row r="36" spans="1:34" x14ac:dyDescent="0.3">
      <c r="A36" t="s">
        <v>2727</v>
      </c>
      <c r="B36" t="s">
        <v>2728</v>
      </c>
      <c r="C36" t="s">
        <v>2729</v>
      </c>
      <c r="D36">
        <v>20180705</v>
      </c>
      <c r="E36" t="s">
        <v>73</v>
      </c>
      <c r="F36" t="s">
        <v>74</v>
      </c>
      <c r="G36" t="s">
        <v>75</v>
      </c>
      <c r="H36" t="s">
        <v>76</v>
      </c>
      <c r="I36" t="s">
        <v>77</v>
      </c>
      <c r="J36" t="s">
        <v>78</v>
      </c>
      <c r="K36" t="s">
        <v>79</v>
      </c>
      <c r="L36">
        <v>1973001</v>
      </c>
      <c r="M36">
        <v>351184</v>
      </c>
      <c r="N36">
        <v>45103010</v>
      </c>
      <c r="O36" t="s">
        <v>2725</v>
      </c>
      <c r="Q36" t="s">
        <v>21</v>
      </c>
      <c r="R36" t="s">
        <v>23</v>
      </c>
      <c r="S36" t="s">
        <v>23</v>
      </c>
      <c r="W36" t="s">
        <v>24</v>
      </c>
      <c r="X36">
        <v>60.89</v>
      </c>
      <c r="Y36">
        <v>1</v>
      </c>
      <c r="Z36">
        <v>52653000</v>
      </c>
      <c r="AA36">
        <v>3206041170</v>
      </c>
      <c r="AB36">
        <v>0.52</v>
      </c>
      <c r="AC36" s="16">
        <f t="shared" si="0"/>
        <v>2.1437576216704697</v>
      </c>
      <c r="AF36" s="16">
        <f t="shared" si="1"/>
        <v>58695140.427983925</v>
      </c>
      <c r="AG36" s="16">
        <f>AH36*SUM('Current SDC'!AG:AG)</f>
        <v>3573947100.6599412</v>
      </c>
      <c r="AH36" s="16">
        <f>VLOOKUP(M36,'NA Tech Software'!M:AQ,31,FALSE)</f>
        <v>2.1119655649358632E-3</v>
      </c>
    </row>
    <row r="37" spans="1:34" x14ac:dyDescent="0.3">
      <c r="A37" t="s">
        <v>2727</v>
      </c>
      <c r="B37" t="s">
        <v>2728</v>
      </c>
      <c r="C37" t="s">
        <v>2729</v>
      </c>
      <c r="D37">
        <v>20180705</v>
      </c>
      <c r="E37" t="s">
        <v>425</v>
      </c>
      <c r="F37" t="s">
        <v>426</v>
      </c>
      <c r="G37" t="s">
        <v>427</v>
      </c>
      <c r="H37">
        <v>705573103</v>
      </c>
      <c r="I37" t="s">
        <v>428</v>
      </c>
      <c r="J37">
        <v>2675860</v>
      </c>
      <c r="K37" t="s">
        <v>429</v>
      </c>
      <c r="L37">
        <v>6329001</v>
      </c>
      <c r="M37">
        <v>20490</v>
      </c>
      <c r="N37">
        <v>45103010</v>
      </c>
      <c r="O37" t="s">
        <v>2725</v>
      </c>
      <c r="Q37" t="s">
        <v>21</v>
      </c>
      <c r="R37" t="s">
        <v>23</v>
      </c>
      <c r="S37" t="s">
        <v>23</v>
      </c>
      <c r="W37" t="s">
        <v>24</v>
      </c>
      <c r="X37">
        <v>55.2</v>
      </c>
      <c r="Y37">
        <v>1</v>
      </c>
      <c r="Z37">
        <v>78576000</v>
      </c>
      <c r="AA37">
        <v>4337395200</v>
      </c>
      <c r="AB37">
        <v>0.47</v>
      </c>
      <c r="AC37" s="16">
        <f t="shared" si="0"/>
        <v>2.5356370765187117</v>
      </c>
      <c r="AF37" s="16">
        <f t="shared" si="1"/>
        <v>93642902.894531116</v>
      </c>
      <c r="AG37" s="16">
        <f>AH37*SUM('Current SDC'!AG:AG)</f>
        <v>5169088239.7781181</v>
      </c>
      <c r="AH37" s="16">
        <f>VLOOKUP(M37,'NA Tech Software'!M:AQ,31,FALSE)</f>
        <v>3.0545881226139225E-3</v>
      </c>
    </row>
    <row r="38" spans="1:34" x14ac:dyDescent="0.3">
      <c r="A38" t="s">
        <v>2727</v>
      </c>
      <c r="B38" t="s">
        <v>2728</v>
      </c>
      <c r="C38" t="s">
        <v>2729</v>
      </c>
      <c r="D38">
        <v>20180705</v>
      </c>
      <c r="E38" t="s">
        <v>368</v>
      </c>
      <c r="F38" t="s">
        <v>369</v>
      </c>
      <c r="G38" t="s">
        <v>370</v>
      </c>
      <c r="H38">
        <v>743312100</v>
      </c>
      <c r="I38" t="s">
        <v>371</v>
      </c>
      <c r="J38">
        <v>2705198</v>
      </c>
      <c r="K38" t="s">
        <v>372</v>
      </c>
      <c r="L38">
        <v>2435201</v>
      </c>
      <c r="M38">
        <v>7540</v>
      </c>
      <c r="N38">
        <v>45103020</v>
      </c>
      <c r="O38" t="s">
        <v>2725</v>
      </c>
      <c r="Q38" t="s">
        <v>21</v>
      </c>
      <c r="R38" t="s">
        <v>23</v>
      </c>
      <c r="S38" t="s">
        <v>23</v>
      </c>
      <c r="W38" t="s">
        <v>24</v>
      </c>
      <c r="X38">
        <v>38.36</v>
      </c>
      <c r="Y38">
        <v>1</v>
      </c>
      <c r="Z38">
        <v>45462000</v>
      </c>
      <c r="AA38">
        <v>1743922320</v>
      </c>
      <c r="AB38">
        <v>1</v>
      </c>
      <c r="AC38" s="16">
        <f t="shared" si="0"/>
        <v>2.2133442482498005</v>
      </c>
      <c r="AF38" s="16">
        <f t="shared" si="1"/>
        <v>100623056.21393242</v>
      </c>
      <c r="AG38" s="16">
        <f>AH38*SUM('Current SDC'!AG:AG)</f>
        <v>3859900436.3664479</v>
      </c>
      <c r="AH38" s="16">
        <f>VLOOKUP(M38,'NA Tech Software'!M:AQ,31,FALSE)</f>
        <v>2.2809450101210398E-3</v>
      </c>
    </row>
    <row r="39" spans="1:34" x14ac:dyDescent="0.3">
      <c r="A39" t="s">
        <v>2727</v>
      </c>
      <c r="B39" t="s">
        <v>2728</v>
      </c>
      <c r="C39" t="s">
        <v>2729</v>
      </c>
      <c r="D39">
        <v>20180705</v>
      </c>
      <c r="E39" t="s">
        <v>308</v>
      </c>
      <c r="F39" t="s">
        <v>309</v>
      </c>
      <c r="G39" t="s">
        <v>310</v>
      </c>
      <c r="H39">
        <v>743424103</v>
      </c>
      <c r="I39" t="s">
        <v>311</v>
      </c>
      <c r="J39" t="s">
        <v>312</v>
      </c>
      <c r="K39" t="s">
        <v>313</v>
      </c>
      <c r="L39">
        <v>17033501</v>
      </c>
      <c r="M39">
        <v>294727</v>
      </c>
      <c r="N39">
        <v>45103020</v>
      </c>
      <c r="O39" t="s">
        <v>2725</v>
      </c>
      <c r="Q39" t="s">
        <v>21</v>
      </c>
      <c r="R39" t="s">
        <v>23</v>
      </c>
      <c r="S39" t="s">
        <v>23</v>
      </c>
      <c r="W39" t="s">
        <v>24</v>
      </c>
      <c r="X39">
        <v>116.42</v>
      </c>
      <c r="Y39">
        <v>1</v>
      </c>
      <c r="Z39">
        <v>50850000</v>
      </c>
      <c r="AA39">
        <v>5919957000</v>
      </c>
      <c r="AB39">
        <v>1</v>
      </c>
      <c r="AC39" s="16">
        <f t="shared" si="0"/>
        <v>2.2868449005095388</v>
      </c>
      <c r="AF39" s="16">
        <f t="shared" si="1"/>
        <v>116286063.19091004</v>
      </c>
      <c r="AG39" s="16">
        <f>AH39*SUM('Current SDC'!AG:AG)</f>
        <v>13538023476.685747</v>
      </c>
      <c r="AH39" s="16">
        <f>VLOOKUP(M39,'NA Tech Software'!M:AQ,31,FALSE)</f>
        <v>8.0000734747232311E-3</v>
      </c>
    </row>
    <row r="40" spans="1:34" x14ac:dyDescent="0.3">
      <c r="A40" t="s">
        <v>2727</v>
      </c>
      <c r="B40" t="s">
        <v>2728</v>
      </c>
      <c r="C40" t="s">
        <v>2729</v>
      </c>
      <c r="D40">
        <v>20180705</v>
      </c>
      <c r="E40" t="s">
        <v>481</v>
      </c>
      <c r="F40" t="s">
        <v>482</v>
      </c>
      <c r="G40" t="s">
        <v>483</v>
      </c>
      <c r="H40" t="s">
        <v>484</v>
      </c>
      <c r="I40" t="s">
        <v>485</v>
      </c>
      <c r="J40" t="s">
        <v>486</v>
      </c>
      <c r="K40" t="s">
        <v>487</v>
      </c>
      <c r="L40">
        <v>1174501</v>
      </c>
      <c r="M40">
        <v>307578</v>
      </c>
      <c r="N40">
        <v>45103020</v>
      </c>
      <c r="O40" t="s">
        <v>2725</v>
      </c>
      <c r="Q40" t="s">
        <v>21</v>
      </c>
      <c r="R40" t="s">
        <v>23</v>
      </c>
      <c r="S40" t="s">
        <v>23</v>
      </c>
      <c r="W40" t="s">
        <v>24</v>
      </c>
      <c r="X40">
        <v>86.5</v>
      </c>
      <c r="Y40">
        <v>1</v>
      </c>
      <c r="Z40">
        <v>38979000</v>
      </c>
      <c r="AA40">
        <v>3371683500</v>
      </c>
      <c r="AB40">
        <v>0.84</v>
      </c>
      <c r="AC40" s="16">
        <f t="shared" si="0"/>
        <v>2.0185158230627818</v>
      </c>
      <c r="AF40" s="16">
        <f t="shared" si="1"/>
        <v>66090971.744417906</v>
      </c>
      <c r="AG40" s="16">
        <f>AH40*SUM('Current SDC'!AG:AG)</f>
        <v>5716869055.892148</v>
      </c>
      <c r="AH40" s="16">
        <f>VLOOKUP(M40,'NA Tech Software'!M:AQ,31,FALSE)</f>
        <v>3.3782902335242017E-3</v>
      </c>
    </row>
    <row r="41" spans="1:34" x14ac:dyDescent="0.3">
      <c r="A41" t="s">
        <v>2727</v>
      </c>
      <c r="B41" t="s">
        <v>2728</v>
      </c>
      <c r="C41" t="s">
        <v>2729</v>
      </c>
      <c r="D41">
        <v>20180705</v>
      </c>
      <c r="E41" t="s">
        <v>257</v>
      </c>
      <c r="F41" t="s">
        <v>258</v>
      </c>
      <c r="G41" t="s">
        <v>259</v>
      </c>
      <c r="H41" t="s">
        <v>260</v>
      </c>
      <c r="I41" t="s">
        <v>261</v>
      </c>
      <c r="J41" t="s">
        <v>262</v>
      </c>
      <c r="K41" t="s">
        <v>263</v>
      </c>
      <c r="L41">
        <v>18479701</v>
      </c>
      <c r="M41">
        <v>226874</v>
      </c>
      <c r="N41">
        <v>45103010</v>
      </c>
      <c r="O41" t="s">
        <v>2725</v>
      </c>
      <c r="Q41" t="s">
        <v>21</v>
      </c>
      <c r="R41" t="s">
        <v>23</v>
      </c>
      <c r="S41" t="s">
        <v>23</v>
      </c>
      <c r="W41" t="s">
        <v>24</v>
      </c>
      <c r="X41">
        <v>55.65</v>
      </c>
      <c r="Y41">
        <v>1</v>
      </c>
      <c r="Z41">
        <v>91508000</v>
      </c>
      <c r="AA41">
        <v>5092420200</v>
      </c>
      <c r="AB41">
        <v>0.78</v>
      </c>
      <c r="AC41" s="16">
        <f t="shared" si="0"/>
        <v>1.8994272984007938</v>
      </c>
      <c r="AF41" s="16">
        <f t="shared" si="1"/>
        <v>135573978.71320668</v>
      </c>
      <c r="AG41" s="16">
        <f>AH41*SUM('Current SDC'!AG:AG)</f>
        <v>7544691915.3899517</v>
      </c>
      <c r="AH41" s="16">
        <f>VLOOKUP(M41,'NA Tech Software'!M:AQ,31,FALSE)</f>
        <v>4.4584122468995947E-3</v>
      </c>
    </row>
    <row r="42" spans="1:34" x14ac:dyDescent="0.3">
      <c r="A42" t="s">
        <v>2727</v>
      </c>
      <c r="B42" t="s">
        <v>2728</v>
      </c>
      <c r="C42" t="s">
        <v>2729</v>
      </c>
      <c r="D42">
        <v>20180705</v>
      </c>
      <c r="E42" t="s">
        <v>132</v>
      </c>
      <c r="F42" t="s">
        <v>133</v>
      </c>
      <c r="G42" t="s">
        <v>134</v>
      </c>
      <c r="H42">
        <v>753422104</v>
      </c>
      <c r="I42" t="s">
        <v>135</v>
      </c>
      <c r="J42" t="s">
        <v>136</v>
      </c>
      <c r="K42" t="s">
        <v>137</v>
      </c>
      <c r="L42">
        <v>2450101</v>
      </c>
      <c r="M42">
        <v>524912</v>
      </c>
      <c r="N42">
        <v>45103020</v>
      </c>
      <c r="O42" t="s">
        <v>2725</v>
      </c>
      <c r="Q42" t="s">
        <v>21</v>
      </c>
      <c r="R42" t="s">
        <v>23</v>
      </c>
      <c r="S42" t="s">
        <v>23</v>
      </c>
      <c r="W42" t="s">
        <v>24</v>
      </c>
      <c r="X42">
        <v>28.83</v>
      </c>
      <c r="Y42">
        <v>1</v>
      </c>
      <c r="Z42">
        <v>46232000</v>
      </c>
      <c r="AA42">
        <v>1332868560</v>
      </c>
      <c r="AB42">
        <v>0.87</v>
      </c>
      <c r="AC42" s="16">
        <f t="shared" si="0"/>
        <v>2.4446188414376144</v>
      </c>
      <c r="AF42" s="16">
        <f t="shared" si="1"/>
        <v>98327067.901289091</v>
      </c>
      <c r="AG42" s="16">
        <f>AH42*SUM('Current SDC'!AG:AG)</f>
        <v>2834769367.5941648</v>
      </c>
      <c r="AH42" s="16">
        <f>VLOOKUP(M42,'NA Tech Software'!M:AQ,31,FALSE)</f>
        <v>1.6751605774434609E-3</v>
      </c>
    </row>
    <row r="43" spans="1:34" x14ac:dyDescent="0.3">
      <c r="A43" t="s">
        <v>2727</v>
      </c>
      <c r="B43" t="s">
        <v>2728</v>
      </c>
      <c r="C43" t="s">
        <v>2729</v>
      </c>
      <c r="D43">
        <v>20180705</v>
      </c>
      <c r="E43" t="s">
        <v>472</v>
      </c>
      <c r="F43" t="s">
        <v>473</v>
      </c>
      <c r="G43" t="s">
        <v>474</v>
      </c>
      <c r="H43">
        <v>756577102</v>
      </c>
      <c r="I43" t="s">
        <v>475</v>
      </c>
      <c r="J43">
        <v>2447218</v>
      </c>
      <c r="K43" t="s">
        <v>476</v>
      </c>
      <c r="L43">
        <v>12284101</v>
      </c>
      <c r="M43">
        <v>28871</v>
      </c>
      <c r="N43">
        <v>45103020</v>
      </c>
      <c r="O43" t="s">
        <v>2725</v>
      </c>
      <c r="Q43" t="s">
        <v>31</v>
      </c>
      <c r="R43" t="s">
        <v>23</v>
      </c>
      <c r="S43" t="s">
        <v>23</v>
      </c>
      <c r="W43" t="s">
        <v>24</v>
      </c>
      <c r="X43">
        <v>135.26</v>
      </c>
      <c r="Y43">
        <v>1</v>
      </c>
      <c r="Z43">
        <v>177673000</v>
      </c>
      <c r="AA43">
        <v>24032049980</v>
      </c>
      <c r="AB43">
        <v>1</v>
      </c>
      <c r="AC43" s="16">
        <f t="shared" si="0"/>
        <v>2.7496602093955449</v>
      </c>
      <c r="AF43" s="16">
        <f t="shared" si="1"/>
        <v>488540378.38393468</v>
      </c>
      <c r="AG43" s="16">
        <f>AH43*SUM('Current SDC'!AG:AG)</f>
        <v>66079971580.210991</v>
      </c>
      <c r="AH43" s="16">
        <f>VLOOKUP(M43,'NA Tech Software'!M:AQ,31,FALSE)</f>
        <v>3.9048878055183339E-2</v>
      </c>
    </row>
    <row r="44" spans="1:34" x14ac:dyDescent="0.3">
      <c r="A44" t="s">
        <v>2727</v>
      </c>
      <c r="B44" t="s">
        <v>2728</v>
      </c>
      <c r="C44" t="s">
        <v>2729</v>
      </c>
      <c r="D44">
        <v>20180705</v>
      </c>
      <c r="E44" t="s">
        <v>56</v>
      </c>
      <c r="F44" t="s">
        <v>57</v>
      </c>
      <c r="G44" t="s">
        <v>58</v>
      </c>
      <c r="H44" t="s">
        <v>59</v>
      </c>
      <c r="I44" t="s">
        <v>60</v>
      </c>
      <c r="J44" t="s">
        <v>61</v>
      </c>
      <c r="K44" t="s">
        <v>62</v>
      </c>
      <c r="L44">
        <v>1863001</v>
      </c>
      <c r="M44">
        <v>328610</v>
      </c>
      <c r="N44">
        <v>45103010</v>
      </c>
      <c r="O44" t="s">
        <v>2725</v>
      </c>
      <c r="Q44" t="s">
        <v>31</v>
      </c>
      <c r="R44" t="s">
        <v>23</v>
      </c>
      <c r="S44" t="s">
        <v>23</v>
      </c>
      <c r="W44" t="s">
        <v>24</v>
      </c>
      <c r="X44">
        <v>71</v>
      </c>
      <c r="Y44">
        <v>1</v>
      </c>
      <c r="Z44">
        <v>66808000</v>
      </c>
      <c r="AA44">
        <v>4743368000</v>
      </c>
      <c r="AB44">
        <v>1</v>
      </c>
      <c r="AC44" s="16">
        <f t="shared" si="0"/>
        <v>2.2981232673154022</v>
      </c>
      <c r="AF44" s="16">
        <f t="shared" si="1"/>
        <v>153533019.24280739</v>
      </c>
      <c r="AG44" s="16">
        <f>AH44*SUM('Current SDC'!AG:AG)</f>
        <v>10900844366.239325</v>
      </c>
      <c r="AH44" s="16">
        <f>VLOOKUP(M44,'NA Tech Software'!M:AQ,31,FALSE)</f>
        <v>6.4416756269200046E-3</v>
      </c>
    </row>
    <row r="45" spans="1:34" x14ac:dyDescent="0.3">
      <c r="A45" t="s">
        <v>2727</v>
      </c>
      <c r="B45" t="s">
        <v>2728</v>
      </c>
      <c r="C45" t="s">
        <v>2729</v>
      </c>
      <c r="D45">
        <v>20180705</v>
      </c>
      <c r="E45" t="s">
        <v>242</v>
      </c>
      <c r="F45" t="s">
        <v>243</v>
      </c>
      <c r="G45" t="s">
        <v>244</v>
      </c>
      <c r="H45" t="s">
        <v>245</v>
      </c>
      <c r="I45" t="s">
        <v>246</v>
      </c>
      <c r="J45" t="s">
        <v>247</v>
      </c>
      <c r="K45" t="s">
        <v>248</v>
      </c>
      <c r="L45">
        <v>6296502</v>
      </c>
      <c r="M45">
        <v>213297</v>
      </c>
      <c r="N45">
        <v>45103010</v>
      </c>
      <c r="O45" t="s">
        <v>2725</v>
      </c>
      <c r="Q45" t="s">
        <v>21</v>
      </c>
      <c r="R45" t="s">
        <v>23</v>
      </c>
      <c r="S45" t="s">
        <v>23</v>
      </c>
      <c r="W45" t="s">
        <v>24</v>
      </c>
      <c r="X45">
        <v>52.54</v>
      </c>
      <c r="Y45">
        <v>1</v>
      </c>
      <c r="Z45">
        <v>238090000</v>
      </c>
      <c r="AA45">
        <v>12509248600</v>
      </c>
      <c r="AB45">
        <v>0.84</v>
      </c>
      <c r="AC45" s="16">
        <f t="shared" si="0"/>
        <v>2.1559031379656228</v>
      </c>
      <c r="AF45" s="16">
        <f t="shared" si="1"/>
        <v>431171141.61931753</v>
      </c>
      <c r="AG45" s="16">
        <f>AH45*SUM('Current SDC'!AG:AG)</f>
        <v>22653731780.67894</v>
      </c>
      <c r="AH45" s="16">
        <f>VLOOKUP(M45,'NA Tech Software'!M:AQ,31,FALSE)</f>
        <v>1.3386852152694868E-2</v>
      </c>
    </row>
    <row r="46" spans="1:34" x14ac:dyDescent="0.3">
      <c r="A46" t="s">
        <v>2727</v>
      </c>
      <c r="B46" t="s">
        <v>2728</v>
      </c>
      <c r="C46" t="s">
        <v>2729</v>
      </c>
      <c r="D46">
        <v>20180705</v>
      </c>
      <c r="E46" t="s">
        <v>178</v>
      </c>
      <c r="F46" t="s">
        <v>179</v>
      </c>
      <c r="G46" t="s">
        <v>180</v>
      </c>
      <c r="H46" t="s">
        <v>181</v>
      </c>
      <c r="I46" t="s">
        <v>182</v>
      </c>
      <c r="J46" t="s">
        <v>183</v>
      </c>
      <c r="K46" t="s">
        <v>184</v>
      </c>
      <c r="L46">
        <v>3264101</v>
      </c>
      <c r="M46">
        <v>786676</v>
      </c>
      <c r="N46">
        <v>45103020</v>
      </c>
      <c r="O46" t="s">
        <v>2725</v>
      </c>
      <c r="Q46" t="s">
        <v>31</v>
      </c>
      <c r="R46" t="s">
        <v>23</v>
      </c>
      <c r="S46" t="s">
        <v>23</v>
      </c>
      <c r="W46" t="s">
        <v>24</v>
      </c>
      <c r="X46">
        <v>25.22</v>
      </c>
      <c r="Y46">
        <v>1</v>
      </c>
      <c r="Z46">
        <v>87202000</v>
      </c>
      <c r="AA46">
        <v>2199234440</v>
      </c>
      <c r="AB46">
        <v>0.51</v>
      </c>
      <c r="AC46" s="16">
        <f t="shared" si="0"/>
        <v>2.3489851561380406</v>
      </c>
      <c r="AF46" s="16">
        <f t="shared" si="1"/>
        <v>104466463.82863021</v>
      </c>
      <c r="AG46" s="16">
        <f>AH46*SUM('Current SDC'!AG:AG)</f>
        <v>2634644217.7580538</v>
      </c>
      <c r="AH46" s="16">
        <f>VLOOKUP(M46,'NA Tech Software'!M:AQ,31,FALSE)</f>
        <v>1.5568998944430184E-3</v>
      </c>
    </row>
    <row r="47" spans="1:34" x14ac:dyDescent="0.3">
      <c r="A47" t="s">
        <v>2727</v>
      </c>
      <c r="B47" t="s">
        <v>2728</v>
      </c>
      <c r="C47" t="s">
        <v>2729</v>
      </c>
      <c r="D47">
        <v>20180705</v>
      </c>
      <c r="E47" t="s">
        <v>202</v>
      </c>
      <c r="F47" t="s">
        <v>203</v>
      </c>
      <c r="G47" t="s">
        <v>204</v>
      </c>
      <c r="H47" t="s">
        <v>205</v>
      </c>
      <c r="I47" t="s">
        <v>206</v>
      </c>
      <c r="J47">
        <v>2310525</v>
      </c>
      <c r="K47" t="s">
        <v>207</v>
      </c>
      <c r="L47">
        <v>15785501</v>
      </c>
      <c r="M47">
        <v>41916</v>
      </c>
      <c r="N47">
        <v>45103010</v>
      </c>
      <c r="O47" t="s">
        <v>2725</v>
      </c>
      <c r="Q47" t="s">
        <v>31</v>
      </c>
      <c r="R47" t="s">
        <v>23</v>
      </c>
      <c r="S47" t="s">
        <v>23</v>
      </c>
      <c r="W47" t="s">
        <v>24</v>
      </c>
      <c r="X47">
        <v>137.84</v>
      </c>
      <c r="Y47">
        <v>1</v>
      </c>
      <c r="Z47">
        <v>742457000</v>
      </c>
      <c r="AA47">
        <v>102340272880</v>
      </c>
      <c r="AB47">
        <v>0.95</v>
      </c>
      <c r="AC47" s="16">
        <f t="shared" si="0"/>
        <v>1.4794831966439863</v>
      </c>
      <c r="AF47" s="16">
        <f t="shared" si="1"/>
        <v>1043530022.9441689</v>
      </c>
      <c r="AG47" s="16">
        <f>AH47*SUM('Current SDC'!AG:AG)</f>
        <v>143840178362.62424</v>
      </c>
      <c r="AH47" s="16">
        <f>VLOOKUP(M47,'NA Tech Software'!M:AQ,31,FALSE)</f>
        <v>8.5000000000000006E-2</v>
      </c>
    </row>
    <row r="48" spans="1:34" x14ac:dyDescent="0.3">
      <c r="A48" t="s">
        <v>2727</v>
      </c>
      <c r="B48" t="s">
        <v>2728</v>
      </c>
      <c r="C48" t="s">
        <v>2729</v>
      </c>
      <c r="D48">
        <v>20180705</v>
      </c>
      <c r="E48" t="s">
        <v>25</v>
      </c>
      <c r="F48" t="s">
        <v>26</v>
      </c>
      <c r="G48" t="s">
        <v>27</v>
      </c>
      <c r="H48" t="s">
        <v>28</v>
      </c>
      <c r="I48" t="s">
        <v>29</v>
      </c>
      <c r="J48" t="s">
        <v>30</v>
      </c>
      <c r="K48" t="s">
        <v>32</v>
      </c>
      <c r="L48">
        <v>17100701</v>
      </c>
      <c r="M48">
        <v>304846</v>
      </c>
      <c r="N48">
        <v>45103020</v>
      </c>
      <c r="O48" t="s">
        <v>2725</v>
      </c>
      <c r="Q48" t="s">
        <v>31</v>
      </c>
      <c r="R48" t="s">
        <v>23</v>
      </c>
      <c r="S48" t="s">
        <v>23</v>
      </c>
      <c r="W48" t="s">
        <v>24</v>
      </c>
      <c r="X48">
        <v>177.19</v>
      </c>
      <c r="Y48">
        <v>1</v>
      </c>
      <c r="Z48">
        <v>176676000</v>
      </c>
      <c r="AA48">
        <v>31305220440</v>
      </c>
      <c r="AB48">
        <v>1</v>
      </c>
      <c r="AC48" s="16">
        <f t="shared" si="0"/>
        <v>2.2022395545329907</v>
      </c>
      <c r="AF48" s="16">
        <f t="shared" si="1"/>
        <v>389082875.53667068</v>
      </c>
      <c r="AG48" s="16">
        <f>AH48*SUM('Current SDC'!AG:AG)</f>
        <v>68941594716.342682</v>
      </c>
      <c r="AH48" s="16">
        <f>VLOOKUP(M48,'NA Tech Software'!M:AQ,31,FALSE)</f>
        <v>4.0739907427783148E-2</v>
      </c>
    </row>
    <row r="49" spans="1:34" x14ac:dyDescent="0.3">
      <c r="A49" t="s">
        <v>2727</v>
      </c>
      <c r="B49" t="s">
        <v>2728</v>
      </c>
      <c r="C49" t="s">
        <v>2729</v>
      </c>
      <c r="D49">
        <v>20180705</v>
      </c>
      <c r="E49" t="s">
        <v>302</v>
      </c>
      <c r="F49" t="s">
        <v>303</v>
      </c>
      <c r="G49" t="s">
        <v>304</v>
      </c>
      <c r="H49" s="19">
        <v>848637104</v>
      </c>
      <c r="I49" t="s">
        <v>305</v>
      </c>
      <c r="J49" t="s">
        <v>306</v>
      </c>
      <c r="K49" t="s">
        <v>307</v>
      </c>
      <c r="L49">
        <v>17061601</v>
      </c>
      <c r="M49">
        <v>294722</v>
      </c>
      <c r="N49">
        <v>45103010</v>
      </c>
      <c r="O49" t="s">
        <v>2725</v>
      </c>
      <c r="Q49" t="s">
        <v>21</v>
      </c>
      <c r="R49" t="s">
        <v>23</v>
      </c>
      <c r="S49" t="s">
        <v>23</v>
      </c>
      <c r="W49" t="s">
        <v>24</v>
      </c>
      <c r="X49">
        <v>99.15</v>
      </c>
      <c r="Y49">
        <v>1</v>
      </c>
      <c r="Z49">
        <v>144986000</v>
      </c>
      <c r="AA49">
        <v>14375361900</v>
      </c>
      <c r="AB49">
        <v>1</v>
      </c>
      <c r="AC49" s="16">
        <f t="shared" si="0"/>
        <v>2.5427818552626524</v>
      </c>
      <c r="AF49" s="16">
        <f t="shared" si="1"/>
        <v>368667770.06711096</v>
      </c>
      <c r="AG49" s="16">
        <f>AH49*SUM('Current SDC'!AG:AG)</f>
        <v>36553409402.154053</v>
      </c>
      <c r="AH49" s="16">
        <f>VLOOKUP(M49,'NA Tech Software'!M:AQ,31,FALSE)</f>
        <v>2.1600639227171838E-2</v>
      </c>
    </row>
    <row r="50" spans="1:34" x14ac:dyDescent="0.3">
      <c r="A50" t="s">
        <v>2727</v>
      </c>
      <c r="B50" t="s">
        <v>2728</v>
      </c>
      <c r="C50" t="s">
        <v>2729</v>
      </c>
      <c r="D50">
        <v>20180705</v>
      </c>
      <c r="E50" t="s">
        <v>314</v>
      </c>
      <c r="F50" t="s">
        <v>315</v>
      </c>
      <c r="G50" t="s">
        <v>316</v>
      </c>
      <c r="H50">
        <v>871503108</v>
      </c>
      <c r="I50" t="s">
        <v>317</v>
      </c>
      <c r="J50">
        <v>2861078</v>
      </c>
      <c r="K50" t="s">
        <v>318</v>
      </c>
      <c r="L50">
        <v>1585501</v>
      </c>
      <c r="M50">
        <v>3950</v>
      </c>
      <c r="N50">
        <v>45103020</v>
      </c>
      <c r="O50" t="s">
        <v>2725</v>
      </c>
      <c r="Q50" t="s">
        <v>21</v>
      </c>
      <c r="R50" t="s">
        <v>23</v>
      </c>
      <c r="S50" t="s">
        <v>23</v>
      </c>
      <c r="W50" t="s">
        <v>24</v>
      </c>
      <c r="X50">
        <v>20.81</v>
      </c>
      <c r="Y50">
        <v>1</v>
      </c>
      <c r="Z50">
        <v>621539000</v>
      </c>
      <c r="AA50">
        <v>12934226590</v>
      </c>
      <c r="AB50">
        <v>1</v>
      </c>
      <c r="AC50" s="16">
        <f t="shared" si="0"/>
        <v>2.2507916038973357</v>
      </c>
      <c r="AF50" s="16">
        <f t="shared" si="1"/>
        <v>1398954762.694746</v>
      </c>
      <c r="AG50" s="16">
        <f>AH50*SUM('Current SDC'!AG:AG)</f>
        <v>29112248611.67767</v>
      </c>
      <c r="AH50" s="16">
        <f>VLOOKUP(M50,'NA Tech Software'!M:AQ,31,FALSE)</f>
        <v>1.720340700464254E-2</v>
      </c>
    </row>
    <row r="51" spans="1:34" x14ac:dyDescent="0.3">
      <c r="A51" t="s">
        <v>2727</v>
      </c>
      <c r="B51" t="s">
        <v>2728</v>
      </c>
      <c r="C51" t="s">
        <v>2729</v>
      </c>
      <c r="D51">
        <v>20180705</v>
      </c>
      <c r="E51" t="s">
        <v>378</v>
      </c>
      <c r="F51" t="s">
        <v>379</v>
      </c>
      <c r="G51" t="s">
        <v>380</v>
      </c>
      <c r="H51">
        <v>871607107</v>
      </c>
      <c r="I51" t="s">
        <v>381</v>
      </c>
      <c r="J51">
        <v>2867719</v>
      </c>
      <c r="K51" t="s">
        <v>382</v>
      </c>
      <c r="L51">
        <v>2497501</v>
      </c>
      <c r="M51">
        <v>8782</v>
      </c>
      <c r="N51">
        <v>45103010</v>
      </c>
      <c r="O51" t="s">
        <v>2725</v>
      </c>
      <c r="Q51" t="s">
        <v>21</v>
      </c>
      <c r="R51" t="s">
        <v>23</v>
      </c>
      <c r="S51" t="s">
        <v>23</v>
      </c>
      <c r="W51" t="s">
        <v>24</v>
      </c>
      <c r="X51">
        <v>86.27</v>
      </c>
      <c r="Y51">
        <v>1</v>
      </c>
      <c r="Z51">
        <v>149011000</v>
      </c>
      <c r="AA51">
        <v>12855178970</v>
      </c>
      <c r="AB51">
        <v>1</v>
      </c>
      <c r="AC51" s="16">
        <f t="shared" si="0"/>
        <v>2.2971489072861511</v>
      </c>
      <c r="AF51" s="16">
        <f t="shared" si="1"/>
        <v>342300455.82361668</v>
      </c>
      <c r="AG51" s="16">
        <f>AH51*SUM('Current SDC'!AG:AG)</f>
        <v>29530260323.903404</v>
      </c>
      <c r="AH51" s="16">
        <f>VLOOKUP(M51,'NA Tech Software'!M:AQ,31,FALSE)</f>
        <v>1.7450424186793226E-2</v>
      </c>
    </row>
    <row r="52" spans="1:34" x14ac:dyDescent="0.3">
      <c r="A52" t="s">
        <v>2727</v>
      </c>
      <c r="B52" t="s">
        <v>2728</v>
      </c>
      <c r="C52" t="s">
        <v>2729</v>
      </c>
      <c r="D52">
        <v>20180705</v>
      </c>
      <c r="E52" t="s">
        <v>42</v>
      </c>
      <c r="F52" t="s">
        <v>43</v>
      </c>
      <c r="G52" t="s">
        <v>44</v>
      </c>
      <c r="H52" t="s">
        <v>45</v>
      </c>
      <c r="I52" t="s">
        <v>46</v>
      </c>
      <c r="J52" t="s">
        <v>47</v>
      </c>
      <c r="K52" t="s">
        <v>48</v>
      </c>
      <c r="L52">
        <v>1769501</v>
      </c>
      <c r="M52">
        <v>323563</v>
      </c>
      <c r="N52">
        <v>45103020</v>
      </c>
      <c r="O52" t="s">
        <v>2725</v>
      </c>
      <c r="Q52" t="s">
        <v>31</v>
      </c>
      <c r="R52" t="s">
        <v>23</v>
      </c>
      <c r="S52" t="s">
        <v>23</v>
      </c>
      <c r="W52" t="s">
        <v>24</v>
      </c>
      <c r="X52">
        <v>99.94</v>
      </c>
      <c r="Y52">
        <v>1</v>
      </c>
      <c r="Z52">
        <v>67903000</v>
      </c>
      <c r="AA52">
        <v>6786225820</v>
      </c>
      <c r="AB52">
        <v>1</v>
      </c>
      <c r="AC52" s="16">
        <f t="shared" si="0"/>
        <v>2.1578666022550363</v>
      </c>
      <c r="AF52" s="16">
        <f t="shared" si="1"/>
        <v>146525615.89292374</v>
      </c>
      <c r="AG52" s="16">
        <f>AH52*SUM('Current SDC'!AG:AG)</f>
        <v>14643770052.338799</v>
      </c>
      <c r="AH52" s="16">
        <f>VLOOKUP(M52,'NA Tech Software'!M:AQ,31,FALSE)</f>
        <v>8.6534963222225057E-3</v>
      </c>
    </row>
    <row r="53" spans="1:34" x14ac:dyDescent="0.3">
      <c r="A53" t="s">
        <v>2727</v>
      </c>
      <c r="B53" t="s">
        <v>2728</v>
      </c>
      <c r="C53" t="s">
        <v>2729</v>
      </c>
      <c r="D53">
        <v>20180705</v>
      </c>
      <c r="E53" t="s">
        <v>418</v>
      </c>
      <c r="F53" t="s">
        <v>419</v>
      </c>
      <c r="G53" t="s">
        <v>420</v>
      </c>
      <c r="H53" t="s">
        <v>421</v>
      </c>
      <c r="I53" t="s">
        <v>422</v>
      </c>
      <c r="J53" t="s">
        <v>423</v>
      </c>
      <c r="K53" t="s">
        <v>424</v>
      </c>
      <c r="L53">
        <v>6448001</v>
      </c>
      <c r="M53">
        <v>18707</v>
      </c>
      <c r="N53">
        <v>45103020</v>
      </c>
      <c r="O53" t="s">
        <v>2725</v>
      </c>
      <c r="Q53" t="s">
        <v>21</v>
      </c>
      <c r="R53" t="s">
        <v>23</v>
      </c>
      <c r="S53" t="s">
        <v>23</v>
      </c>
      <c r="W53" t="s">
        <v>24</v>
      </c>
      <c r="X53">
        <v>13.85</v>
      </c>
      <c r="Y53">
        <v>1</v>
      </c>
      <c r="Z53">
        <v>122963000</v>
      </c>
      <c r="AA53">
        <v>1703037550</v>
      </c>
      <c r="AB53">
        <v>1</v>
      </c>
      <c r="AC53" s="16">
        <f t="shared" si="0"/>
        <v>2.2029821671490719</v>
      </c>
      <c r="AF53" s="16">
        <f t="shared" si="1"/>
        <v>270885296.21915132</v>
      </c>
      <c r="AG53" s="16">
        <f>AH53*SUM('Current SDC'!AG:AG)</f>
        <v>3751761352.6352458</v>
      </c>
      <c r="AH53" s="16">
        <f>VLOOKUP(M53,'NA Tech Software'!M:AQ,31,FALSE)</f>
        <v>2.2170419878793724E-3</v>
      </c>
    </row>
    <row r="54" spans="1:34" x14ac:dyDescent="0.3">
      <c r="A54" t="s">
        <v>2727</v>
      </c>
      <c r="B54" t="s">
        <v>2728</v>
      </c>
      <c r="C54" t="s">
        <v>2729</v>
      </c>
      <c r="D54">
        <v>20180705</v>
      </c>
      <c r="E54" t="s">
        <v>347</v>
      </c>
      <c r="F54" t="s">
        <v>348</v>
      </c>
      <c r="G54" t="s">
        <v>349</v>
      </c>
      <c r="H54">
        <v>902252105</v>
      </c>
      <c r="I54" t="s">
        <v>350</v>
      </c>
      <c r="J54">
        <v>2909644</v>
      </c>
      <c r="K54" t="s">
        <v>351</v>
      </c>
      <c r="L54">
        <v>1078901</v>
      </c>
      <c r="M54">
        <v>4766</v>
      </c>
      <c r="N54">
        <v>45103010</v>
      </c>
      <c r="O54" t="s">
        <v>2725</v>
      </c>
      <c r="Q54" t="s">
        <v>31</v>
      </c>
      <c r="R54" t="s">
        <v>23</v>
      </c>
      <c r="S54" t="s">
        <v>23</v>
      </c>
      <c r="W54" t="s">
        <v>24</v>
      </c>
      <c r="X54">
        <v>225.76</v>
      </c>
      <c r="Y54">
        <v>1</v>
      </c>
      <c r="Z54">
        <v>38287000</v>
      </c>
      <c r="AA54">
        <v>8643673120</v>
      </c>
      <c r="AB54">
        <v>0.93</v>
      </c>
      <c r="AC54" s="16">
        <f t="shared" si="0"/>
        <v>2.2215133598413974</v>
      </c>
      <c r="AF54" s="16">
        <f t="shared" si="1"/>
        <v>79101226.267670259</v>
      </c>
      <c r="AG54" s="16">
        <f>AH54*SUM('Current SDC'!AG:AG)</f>
        <v>17857892842.189236</v>
      </c>
      <c r="AH54" s="16">
        <f>VLOOKUP(M54,'NA Tech Software'!M:AQ,31,FALSE)</f>
        <v>1.0552829597856681E-2</v>
      </c>
    </row>
    <row r="55" spans="1:34" x14ac:dyDescent="0.3">
      <c r="A55" t="s">
        <v>2727</v>
      </c>
      <c r="B55" t="s">
        <v>2728</v>
      </c>
      <c r="C55" t="s">
        <v>2729</v>
      </c>
      <c r="D55">
        <v>20180705</v>
      </c>
      <c r="E55" t="s">
        <v>459</v>
      </c>
      <c r="F55" t="s">
        <v>460</v>
      </c>
      <c r="G55" t="s">
        <v>461</v>
      </c>
      <c r="H55" t="s">
        <v>462</v>
      </c>
      <c r="I55" t="s">
        <v>463</v>
      </c>
      <c r="J55">
        <v>2249964</v>
      </c>
      <c r="K55" t="s">
        <v>464</v>
      </c>
      <c r="L55">
        <v>11106401</v>
      </c>
      <c r="M55">
        <v>26487</v>
      </c>
      <c r="N55">
        <v>45103010</v>
      </c>
      <c r="O55" t="s">
        <v>2725</v>
      </c>
      <c r="Q55" t="s">
        <v>21</v>
      </c>
      <c r="R55" t="s">
        <v>23</v>
      </c>
      <c r="S55" t="s">
        <v>23</v>
      </c>
      <c r="W55" t="s">
        <v>24</v>
      </c>
      <c r="X55">
        <v>259.08</v>
      </c>
      <c r="Y55">
        <v>1</v>
      </c>
      <c r="Z55">
        <v>30614000</v>
      </c>
      <c r="AA55">
        <v>7931475120</v>
      </c>
      <c r="AB55">
        <v>0.95</v>
      </c>
      <c r="AC55" s="16">
        <f t="shared" si="0"/>
        <v>2.2277015104926337</v>
      </c>
      <c r="AF55" s="16">
        <f t="shared" si="1"/>
        <v>64788911.340110414</v>
      </c>
      <c r="AG55" s="16">
        <f>AH55*SUM('Current SDC'!AG:AG)</f>
        <v>16785511149.995806</v>
      </c>
      <c r="AH55" s="16">
        <f>VLOOKUP(M55,'NA Tech Software'!M:AQ,31,FALSE)</f>
        <v>9.9191231823470716E-3</v>
      </c>
    </row>
    <row r="56" spans="1:34" x14ac:dyDescent="0.3">
      <c r="A56" t="s">
        <v>2727</v>
      </c>
      <c r="B56" t="s">
        <v>2728</v>
      </c>
      <c r="C56" t="s">
        <v>2729</v>
      </c>
      <c r="D56">
        <v>20180705</v>
      </c>
      <c r="E56" t="s">
        <v>249</v>
      </c>
      <c r="F56" t="s">
        <v>250</v>
      </c>
      <c r="G56" t="s">
        <v>251</v>
      </c>
      <c r="H56" s="19" t="s">
        <v>252</v>
      </c>
      <c r="I56" t="s">
        <v>253</v>
      </c>
      <c r="J56">
        <v>2849193</v>
      </c>
      <c r="K56" t="s">
        <v>254</v>
      </c>
      <c r="L56">
        <v>14724201</v>
      </c>
      <c r="M56">
        <v>226249</v>
      </c>
      <c r="N56">
        <v>45103010</v>
      </c>
      <c r="O56" t="s">
        <v>2725</v>
      </c>
      <c r="Q56" t="s">
        <v>21</v>
      </c>
      <c r="R56" t="s">
        <v>23</v>
      </c>
      <c r="S56" t="s">
        <v>23</v>
      </c>
      <c r="W56" t="s">
        <v>24</v>
      </c>
      <c r="X56">
        <v>44.55</v>
      </c>
      <c r="Y56">
        <v>1</v>
      </c>
      <c r="Z56">
        <v>64012000</v>
      </c>
      <c r="AA56">
        <v>2851734600</v>
      </c>
      <c r="AB56">
        <v>1</v>
      </c>
      <c r="AC56" s="16">
        <f t="shared" si="0"/>
        <v>2.174332551236319</v>
      </c>
      <c r="AF56" s="16">
        <f t="shared" si="1"/>
        <v>139183375.26973924</v>
      </c>
      <c r="AG56" s="16">
        <f>AH56*SUM('Current SDC'!AG:AG)</f>
        <v>6200619368.2668829</v>
      </c>
      <c r="AH56" s="16">
        <f>VLOOKUP(M56,'NA Tech Software'!M:AQ,31,FALSE)</f>
        <v>3.6641545658680557E-3</v>
      </c>
    </row>
    <row r="57" spans="1:34" x14ac:dyDescent="0.3">
      <c r="A57" t="s">
        <v>2727</v>
      </c>
      <c r="B57" t="s">
        <v>2728</v>
      </c>
      <c r="C57" t="s">
        <v>2729</v>
      </c>
      <c r="D57">
        <v>20180705</v>
      </c>
      <c r="E57" t="s">
        <v>67</v>
      </c>
      <c r="F57" t="s">
        <v>68</v>
      </c>
      <c r="G57" t="s">
        <v>69</v>
      </c>
      <c r="H57">
        <v>922280102</v>
      </c>
      <c r="I57" t="s">
        <v>70</v>
      </c>
      <c r="J57" t="s">
        <v>71</v>
      </c>
      <c r="K57" t="s">
        <v>72</v>
      </c>
      <c r="L57">
        <v>1904401</v>
      </c>
      <c r="M57">
        <v>348993</v>
      </c>
      <c r="N57">
        <v>45103020</v>
      </c>
      <c r="O57" t="s">
        <v>2725</v>
      </c>
      <c r="Q57" t="s">
        <v>21</v>
      </c>
      <c r="R57" t="s">
        <v>23</v>
      </c>
      <c r="S57" t="s">
        <v>23</v>
      </c>
      <c r="W57" t="s">
        <v>24</v>
      </c>
      <c r="X57">
        <v>76.05</v>
      </c>
      <c r="Y57">
        <v>1</v>
      </c>
      <c r="Z57">
        <v>28753000</v>
      </c>
      <c r="AA57">
        <v>2186665650</v>
      </c>
      <c r="AB57">
        <v>0.71</v>
      </c>
      <c r="AC57" s="16">
        <f t="shared" si="0"/>
        <v>2.2019043655190011</v>
      </c>
      <c r="AF57" s="16">
        <f t="shared" si="1"/>
        <v>44951062.917455167</v>
      </c>
      <c r="AG57" s="16">
        <f>AH57*SUM('Current SDC'!AG:AG)</f>
        <v>3418528334.8724651</v>
      </c>
      <c r="AH57" s="16">
        <f>VLOOKUP(M57,'NA Tech Software'!M:AQ,31,FALSE)</f>
        <v>2.0201233881371717E-3</v>
      </c>
    </row>
    <row r="58" spans="1:34" x14ac:dyDescent="0.3">
      <c r="A58" t="s">
        <v>2727</v>
      </c>
      <c r="B58" t="s">
        <v>2728</v>
      </c>
      <c r="C58" t="s">
        <v>2729</v>
      </c>
      <c r="D58">
        <v>20180705</v>
      </c>
      <c r="E58" t="s">
        <v>216</v>
      </c>
      <c r="F58" t="s">
        <v>217</v>
      </c>
      <c r="G58" t="s">
        <v>218</v>
      </c>
      <c r="H58">
        <v>928563402</v>
      </c>
      <c r="I58" t="s">
        <v>219</v>
      </c>
      <c r="J58" t="s">
        <v>220</v>
      </c>
      <c r="K58" t="s">
        <v>221</v>
      </c>
      <c r="L58">
        <v>17808301</v>
      </c>
      <c r="M58">
        <v>46620</v>
      </c>
      <c r="N58">
        <v>45103020</v>
      </c>
      <c r="O58" t="s">
        <v>2725</v>
      </c>
      <c r="Q58" t="s">
        <v>31</v>
      </c>
      <c r="R58" t="s">
        <v>23</v>
      </c>
      <c r="S58" t="s">
        <v>23</v>
      </c>
      <c r="W58" t="s">
        <v>24</v>
      </c>
      <c r="X58">
        <v>160.37</v>
      </c>
      <c r="Y58">
        <v>1</v>
      </c>
      <c r="Z58">
        <v>105291000</v>
      </c>
      <c r="AA58">
        <v>16885517670</v>
      </c>
      <c r="AB58">
        <v>0.66</v>
      </c>
      <c r="AC58" s="16">
        <f t="shared" si="0"/>
        <v>2.0605204087467781</v>
      </c>
      <c r="AF58" s="16">
        <f t="shared" si="1"/>
        <v>143189807.87585562</v>
      </c>
      <c r="AG58" s="16">
        <f>AH58*SUM('Current SDC'!AG:AG)</f>
        <v>22963349489.050968</v>
      </c>
      <c r="AH58" s="16">
        <f>VLOOKUP(M58,'NA Tech Software'!M:AQ,31,FALSE)</f>
        <v>1.35698156717283E-2</v>
      </c>
    </row>
    <row r="59" spans="1:34" x14ac:dyDescent="0.3">
      <c r="A59" t="s">
        <v>2727</v>
      </c>
      <c r="B59" t="s">
        <v>2728</v>
      </c>
      <c r="C59" t="s">
        <v>2729</v>
      </c>
      <c r="D59">
        <v>20180705</v>
      </c>
      <c r="E59" t="s">
        <v>35</v>
      </c>
      <c r="F59" t="s">
        <v>36</v>
      </c>
      <c r="G59" t="s">
        <v>37</v>
      </c>
      <c r="H59" t="s">
        <v>38</v>
      </c>
      <c r="I59" t="s">
        <v>39</v>
      </c>
      <c r="J59" t="s">
        <v>40</v>
      </c>
      <c r="K59" t="s">
        <v>41</v>
      </c>
      <c r="L59">
        <v>1504401</v>
      </c>
      <c r="M59">
        <v>307829</v>
      </c>
      <c r="N59">
        <v>45103010</v>
      </c>
      <c r="O59" t="s">
        <v>2725</v>
      </c>
      <c r="Q59" t="s">
        <v>21</v>
      </c>
      <c r="R59" t="s">
        <v>23</v>
      </c>
      <c r="S59" t="s">
        <v>23</v>
      </c>
      <c r="W59" t="s">
        <v>24</v>
      </c>
      <c r="X59">
        <v>123.74</v>
      </c>
      <c r="Y59">
        <v>1</v>
      </c>
      <c r="Z59">
        <v>146194000</v>
      </c>
      <c r="AA59">
        <v>18090045560</v>
      </c>
      <c r="AB59">
        <v>1</v>
      </c>
      <c r="AC59" s="16">
        <f t="shared" si="0"/>
        <v>2.1924374723300124</v>
      </c>
      <c r="AF59" s="16">
        <f t="shared" si="1"/>
        <v>320521203.82981384</v>
      </c>
      <c r="AG59" s="16">
        <f>AH59*SUM('Current SDC'!AG:AG)</f>
        <v>39661293761.901161</v>
      </c>
      <c r="AH59" s="16">
        <f>VLOOKUP(M59,'NA Tech Software'!M:AQ,31,FALSE)</f>
        <v>2.3437192640728691E-2</v>
      </c>
    </row>
    <row r="60" spans="1:34" x14ac:dyDescent="0.3">
      <c r="A60" t="s">
        <v>2727</v>
      </c>
      <c r="B60" t="s">
        <v>2728</v>
      </c>
      <c r="C60" t="s">
        <v>2729</v>
      </c>
      <c r="D60">
        <v>20180705</v>
      </c>
      <c r="E60" t="s">
        <v>102</v>
      </c>
      <c r="F60" t="s">
        <v>103</v>
      </c>
      <c r="G60" t="s">
        <v>104</v>
      </c>
      <c r="H60" t="s">
        <v>105</v>
      </c>
      <c r="I60" t="s">
        <v>106</v>
      </c>
      <c r="J60" t="s">
        <v>107</v>
      </c>
      <c r="K60" t="s">
        <v>108</v>
      </c>
      <c r="L60">
        <v>2022901</v>
      </c>
      <c r="M60">
        <v>352096</v>
      </c>
      <c r="N60">
        <v>45103010</v>
      </c>
      <c r="O60" t="s">
        <v>2725</v>
      </c>
      <c r="Q60" t="s">
        <v>31</v>
      </c>
      <c r="R60" t="s">
        <v>23</v>
      </c>
      <c r="S60" t="s">
        <v>23</v>
      </c>
      <c r="W60" t="s">
        <v>24</v>
      </c>
      <c r="X60">
        <v>56.08</v>
      </c>
      <c r="Y60">
        <v>1</v>
      </c>
      <c r="Z60">
        <v>104554000</v>
      </c>
      <c r="AA60">
        <v>5863388320</v>
      </c>
      <c r="AB60">
        <v>1</v>
      </c>
      <c r="AC60" s="16">
        <f t="shared" si="0"/>
        <v>2.1617613643543412</v>
      </c>
      <c r="AF60" s="16">
        <f t="shared" si="1"/>
        <v>226020797.68870378</v>
      </c>
      <c r="AG60" s="16">
        <f>AH60*SUM('Current SDC'!AG:AG)</f>
        <v>12675246334.382509</v>
      </c>
      <c r="AH60" s="16">
        <f>VLOOKUP(M60,'NA Tech Software'!M:AQ,31,FALSE)</f>
        <v>7.4902294385813034E-3</v>
      </c>
    </row>
    <row r="61" spans="1:34" x14ac:dyDescent="0.3">
      <c r="A61" t="s">
        <v>2727</v>
      </c>
      <c r="B61" t="s">
        <v>2728</v>
      </c>
      <c r="C61" t="s">
        <v>2729</v>
      </c>
      <c r="D61">
        <v>20180705</v>
      </c>
      <c r="E61" t="s">
        <v>174</v>
      </c>
      <c r="F61" t="s">
        <v>2740</v>
      </c>
      <c r="G61" t="s">
        <v>2741</v>
      </c>
      <c r="H61" t="s">
        <v>2742</v>
      </c>
      <c r="I61" t="s">
        <v>2743</v>
      </c>
      <c r="J61" t="s">
        <v>2744</v>
      </c>
      <c r="K61" t="s">
        <v>175</v>
      </c>
      <c r="L61">
        <v>3062201</v>
      </c>
      <c r="M61">
        <v>748503</v>
      </c>
      <c r="N61" s="16">
        <v>45103010</v>
      </c>
      <c r="O61" t="s">
        <v>2745</v>
      </c>
      <c r="Q61" t="s">
        <v>31</v>
      </c>
      <c r="R61" t="s">
        <v>23</v>
      </c>
      <c r="S61" t="s">
        <v>23</v>
      </c>
      <c r="W61" t="s">
        <v>24</v>
      </c>
      <c r="X61">
        <v>19.38</v>
      </c>
      <c r="Y61">
        <v>1</v>
      </c>
      <c r="Z61">
        <v>96168000</v>
      </c>
      <c r="AA61">
        <v>1863735840</v>
      </c>
      <c r="AB61">
        <v>0.69</v>
      </c>
      <c r="AC61" s="16">
        <f t="shared" si="0"/>
        <v>1.9323626673572616</v>
      </c>
      <c r="AF61" s="16">
        <f t="shared" si="1"/>
        <v>128223702.56614505</v>
      </c>
      <c r="AG61" s="16">
        <f>AH61*SUM('Current SDC'!AG:AG)</f>
        <v>2484975355.7318912</v>
      </c>
      <c r="AH61" s="16">
        <f>VLOOKUP(M61,'NA Tech Software'!M:AQ,31,FALSE)</f>
        <v>1.4684555291965308E-3</v>
      </c>
    </row>
    <row r="62" spans="1:34" x14ac:dyDescent="0.3">
      <c r="A62" t="s">
        <v>2727</v>
      </c>
      <c r="B62" t="s">
        <v>2728</v>
      </c>
      <c r="C62" t="s">
        <v>2729</v>
      </c>
      <c r="D62">
        <v>20180705</v>
      </c>
      <c r="E62" t="s">
        <v>157</v>
      </c>
      <c r="F62" t="s">
        <v>2746</v>
      </c>
      <c r="G62" t="s">
        <v>2747</v>
      </c>
      <c r="H62" t="s">
        <v>2748</v>
      </c>
      <c r="I62" t="s">
        <v>2749</v>
      </c>
      <c r="J62" t="s">
        <v>2750</v>
      </c>
      <c r="K62" t="s">
        <v>158</v>
      </c>
      <c r="L62">
        <v>2788501</v>
      </c>
      <c r="M62">
        <v>709647</v>
      </c>
      <c r="N62" s="16">
        <v>45103010</v>
      </c>
      <c r="O62" t="s">
        <v>2745</v>
      </c>
      <c r="Q62" t="s">
        <v>21</v>
      </c>
      <c r="R62" t="s">
        <v>23</v>
      </c>
      <c r="S62" t="s">
        <v>23</v>
      </c>
      <c r="W62" t="s">
        <v>24</v>
      </c>
      <c r="X62">
        <v>91</v>
      </c>
      <c r="Y62">
        <v>1</v>
      </c>
      <c r="Z62">
        <v>34284000</v>
      </c>
      <c r="AA62">
        <v>3119844000</v>
      </c>
      <c r="AB62">
        <v>0.67</v>
      </c>
      <c r="AC62" s="16">
        <f t="shared" si="0"/>
        <v>2.0914786860307037</v>
      </c>
      <c r="AF62" s="16">
        <f t="shared" si="1"/>
        <v>48041851.032157354</v>
      </c>
      <c r="AG62" s="16">
        <f>AH62*SUM('Current SDC'!AG:AG)</f>
        <v>4371808443.9263191</v>
      </c>
      <c r="AH62" s="16">
        <f>VLOOKUP(M62,'NA Tech Software'!M:AQ,31,FALSE)</f>
        <v>2.5834486717397974E-3</v>
      </c>
    </row>
    <row r="63" spans="1:34" x14ac:dyDescent="0.3">
      <c r="A63" t="s">
        <v>2727</v>
      </c>
      <c r="B63" t="s">
        <v>2728</v>
      </c>
      <c r="C63" t="s">
        <v>2729</v>
      </c>
      <c r="D63">
        <v>20180705</v>
      </c>
      <c r="E63" t="s">
        <v>159</v>
      </c>
      <c r="F63" t="s">
        <v>2751</v>
      </c>
      <c r="G63" t="s">
        <v>2752</v>
      </c>
      <c r="H63" t="s">
        <v>2753</v>
      </c>
      <c r="I63" t="s">
        <v>2754</v>
      </c>
      <c r="J63" t="s">
        <v>2755</v>
      </c>
      <c r="K63" t="s">
        <v>160</v>
      </c>
      <c r="L63">
        <v>2790901</v>
      </c>
      <c r="M63">
        <v>709702</v>
      </c>
      <c r="N63" s="16">
        <v>45103010</v>
      </c>
      <c r="O63" t="s">
        <v>2745</v>
      </c>
      <c r="Q63" t="s">
        <v>21</v>
      </c>
      <c r="R63" t="s">
        <v>23</v>
      </c>
      <c r="S63" t="s">
        <v>23</v>
      </c>
      <c r="W63" t="s">
        <v>24</v>
      </c>
      <c r="X63">
        <v>36.340000000000003</v>
      </c>
      <c r="Y63">
        <v>1</v>
      </c>
      <c r="Z63">
        <v>43675000</v>
      </c>
      <c r="AA63">
        <v>1587149500</v>
      </c>
      <c r="AB63">
        <v>0.74</v>
      </c>
      <c r="AC63" s="16">
        <f t="shared" si="0"/>
        <v>2.058019437129111</v>
      </c>
      <c r="AF63" s="16">
        <f t="shared" si="1"/>
        <v>66514159.198294304</v>
      </c>
      <c r="AG63" s="16">
        <f>AH63*SUM('Current SDC'!AG:AG)</f>
        <v>2417124545.2660151</v>
      </c>
      <c r="AH63" s="16">
        <f>VLOOKUP(M63,'NA Tech Software'!M:AQ,31,FALSE)</f>
        <v>1.4283602028749803E-3</v>
      </c>
    </row>
    <row r="64" spans="1:34" x14ac:dyDescent="0.3">
      <c r="A64" t="s">
        <v>2727</v>
      </c>
      <c r="B64" t="s">
        <v>2728</v>
      </c>
      <c r="C64" t="s">
        <v>2729</v>
      </c>
      <c r="D64">
        <v>20180705</v>
      </c>
      <c r="E64" t="s">
        <v>161</v>
      </c>
      <c r="F64" t="s">
        <v>2756</v>
      </c>
      <c r="G64" t="s">
        <v>2757</v>
      </c>
      <c r="H64" t="s">
        <v>2758</v>
      </c>
      <c r="I64" t="s">
        <v>2759</v>
      </c>
      <c r="J64" t="s">
        <v>2760</v>
      </c>
      <c r="K64" t="s">
        <v>162</v>
      </c>
      <c r="L64">
        <v>2674601</v>
      </c>
      <c r="M64">
        <v>710252</v>
      </c>
      <c r="N64" s="16">
        <v>45103010</v>
      </c>
      <c r="O64" t="s">
        <v>2745</v>
      </c>
      <c r="Q64" t="s">
        <v>21</v>
      </c>
      <c r="R64" t="s">
        <v>23</v>
      </c>
      <c r="S64" t="s">
        <v>23</v>
      </c>
      <c r="W64" t="s">
        <v>24</v>
      </c>
      <c r="X64">
        <v>51.905000000000001</v>
      </c>
      <c r="Y64">
        <v>1</v>
      </c>
      <c r="Z64">
        <v>132472000</v>
      </c>
      <c r="AA64">
        <v>6875959160</v>
      </c>
      <c r="AB64">
        <v>0.54</v>
      </c>
      <c r="AC64" s="16">
        <f t="shared" si="0"/>
        <v>2.1454148486900038</v>
      </c>
      <c r="AF64" s="16">
        <f t="shared" si="1"/>
        <v>153471993.75125757</v>
      </c>
      <c r="AG64" s="16">
        <f>AH64*SUM('Current SDC'!AG:AG)</f>
        <v>7965963835.6590261</v>
      </c>
      <c r="AH64" s="16">
        <f>VLOOKUP(M64,'NA Tech Software'!M:AQ,31,FALSE)</f>
        <v>4.7073559956524519E-3</v>
      </c>
    </row>
    <row r="65" spans="1:34" x14ac:dyDescent="0.3">
      <c r="A65" t="s">
        <v>2727</v>
      </c>
      <c r="B65" t="s">
        <v>2728</v>
      </c>
      <c r="C65" t="s">
        <v>2729</v>
      </c>
      <c r="D65">
        <v>20180705</v>
      </c>
      <c r="E65" t="s">
        <v>140</v>
      </c>
      <c r="F65" t="s">
        <v>2761</v>
      </c>
      <c r="G65" t="s">
        <v>2762</v>
      </c>
      <c r="H65" t="s">
        <v>2763</v>
      </c>
      <c r="I65" t="s">
        <v>2764</v>
      </c>
      <c r="J65" t="s">
        <v>2765</v>
      </c>
      <c r="K65" t="s">
        <v>141</v>
      </c>
      <c r="L65">
        <v>2632101</v>
      </c>
      <c r="M65">
        <v>681067</v>
      </c>
      <c r="N65" s="16">
        <v>45103010</v>
      </c>
      <c r="O65" t="s">
        <v>2745</v>
      </c>
      <c r="Q65" t="s">
        <v>31</v>
      </c>
      <c r="R65" t="s">
        <v>23</v>
      </c>
      <c r="S65" t="s">
        <v>23</v>
      </c>
      <c r="W65" t="s">
        <v>24</v>
      </c>
      <c r="X65">
        <v>43.5</v>
      </c>
      <c r="Y65">
        <v>1</v>
      </c>
      <c r="Z65">
        <v>34327000</v>
      </c>
      <c r="AA65">
        <v>1493224500</v>
      </c>
      <c r="AB65">
        <v>0.85</v>
      </c>
      <c r="AC65" s="16">
        <f t="shared" si="0"/>
        <v>2.0903259888923773</v>
      </c>
      <c r="AF65" s="16">
        <f t="shared" si="1"/>
        <v>60991427.187602341</v>
      </c>
      <c r="AG65" s="16">
        <f>AH65*SUM('Current SDC'!AG:AG)</f>
        <v>2653127082.6607018</v>
      </c>
      <c r="AH65" s="16">
        <f>VLOOKUP(M65,'NA Tech Software'!M:AQ,31,FALSE)</f>
        <v>1.5678220410546865E-3</v>
      </c>
    </row>
    <row r="66" spans="1:34" x14ac:dyDescent="0.3">
      <c r="A66" t="s">
        <v>2727</v>
      </c>
      <c r="B66" t="s">
        <v>2728</v>
      </c>
      <c r="C66" t="s">
        <v>2729</v>
      </c>
      <c r="D66">
        <v>20180705</v>
      </c>
      <c r="E66" t="s">
        <v>144</v>
      </c>
      <c r="F66" t="s">
        <v>2766</v>
      </c>
      <c r="G66" t="s">
        <v>2767</v>
      </c>
      <c r="H66" t="s">
        <v>2768</v>
      </c>
      <c r="I66" t="s">
        <v>2769</v>
      </c>
      <c r="J66" t="s">
        <v>2770</v>
      </c>
      <c r="K66" t="s">
        <v>145</v>
      </c>
      <c r="L66">
        <v>3208601</v>
      </c>
      <c r="M66">
        <v>681887</v>
      </c>
      <c r="N66" s="16">
        <v>45103010</v>
      </c>
      <c r="O66" t="s">
        <v>2745</v>
      </c>
      <c r="Q66" t="s">
        <v>31</v>
      </c>
      <c r="R66" t="s">
        <v>23</v>
      </c>
      <c r="S66" t="s">
        <v>23</v>
      </c>
      <c r="W66" t="s">
        <v>24</v>
      </c>
      <c r="X66">
        <v>15.26</v>
      </c>
      <c r="Y66">
        <v>1</v>
      </c>
      <c r="Z66">
        <v>130471000</v>
      </c>
      <c r="AA66">
        <v>1990987460</v>
      </c>
      <c r="AB66">
        <v>0.32</v>
      </c>
      <c r="AC66" s="16">
        <f t="shared" si="0"/>
        <v>2.3359107452723946</v>
      </c>
      <c r="AF66" s="16">
        <f t="shared" si="1"/>
        <v>97525955.470859066</v>
      </c>
      <c r="AG66" s="16">
        <f>AH66*SUM('Current SDC'!AG:AG)</f>
        <v>1488246080.4853096</v>
      </c>
      <c r="AH66" s="16">
        <f>VLOOKUP(M66,'NA Tech Software'!M:AQ,31,FALSE)</f>
        <v>8.7945467171446183E-4</v>
      </c>
    </row>
    <row r="67" spans="1:34" x14ac:dyDescent="0.3">
      <c r="A67" t="s">
        <v>2727</v>
      </c>
      <c r="B67" t="s">
        <v>2728</v>
      </c>
      <c r="C67" t="s">
        <v>2729</v>
      </c>
      <c r="D67">
        <v>20180705</v>
      </c>
      <c r="E67" t="s">
        <v>128</v>
      </c>
      <c r="F67" t="s">
        <v>2771</v>
      </c>
      <c r="G67" t="s">
        <v>2772</v>
      </c>
      <c r="H67" t="s">
        <v>2773</v>
      </c>
      <c r="I67" t="s">
        <v>2774</v>
      </c>
      <c r="J67" t="s">
        <v>2775</v>
      </c>
      <c r="K67" t="s">
        <v>129</v>
      </c>
      <c r="L67">
        <v>2393501</v>
      </c>
      <c r="M67">
        <v>487232</v>
      </c>
      <c r="N67" s="16">
        <v>45103010</v>
      </c>
      <c r="O67" t="s">
        <v>2745</v>
      </c>
      <c r="Q67" t="s">
        <v>21</v>
      </c>
      <c r="R67" t="s">
        <v>23</v>
      </c>
      <c r="S67" t="s">
        <v>23</v>
      </c>
      <c r="W67" t="s">
        <v>24</v>
      </c>
      <c r="X67">
        <v>39.5</v>
      </c>
      <c r="Y67">
        <v>1</v>
      </c>
      <c r="Z67">
        <v>43778000</v>
      </c>
      <c r="AA67">
        <v>1729231000</v>
      </c>
      <c r="AB67">
        <v>0.68</v>
      </c>
      <c r="AC67" s="16">
        <f t="shared" ref="AC67:AC80" si="2">AG67/X67/Y67/AB67/Z67</f>
        <v>2.1210731346736136</v>
      </c>
      <c r="AF67" s="16">
        <f t="shared" ref="AF67:AF80" si="3">Z67*AB67*AC67</f>
        <v>63142310.9890242</v>
      </c>
      <c r="AG67" s="16">
        <f>AH67*SUM('Current SDC'!AG:AG)</f>
        <v>2494121284.0664558</v>
      </c>
      <c r="AH67" s="16">
        <f>VLOOKUP(M67,'NA Tech Software'!M:AQ,31,FALSE)</f>
        <v>1.4738601659071318E-3</v>
      </c>
    </row>
    <row r="68" spans="1:34" x14ac:dyDescent="0.3">
      <c r="A68" t="s">
        <v>2727</v>
      </c>
      <c r="B68" t="s">
        <v>2728</v>
      </c>
      <c r="C68" t="s">
        <v>2729</v>
      </c>
      <c r="D68">
        <v>20180705</v>
      </c>
      <c r="E68" t="s">
        <v>130</v>
      </c>
      <c r="F68" t="s">
        <v>2776</v>
      </c>
      <c r="G68" t="s">
        <v>2777</v>
      </c>
      <c r="H68">
        <v>11642105</v>
      </c>
      <c r="I68" t="s">
        <v>2778</v>
      </c>
      <c r="J68" t="s">
        <v>2779</v>
      </c>
      <c r="K68" t="s">
        <v>131</v>
      </c>
      <c r="L68">
        <v>2413501</v>
      </c>
      <c r="M68">
        <v>487542</v>
      </c>
      <c r="N68" s="16">
        <v>45103010</v>
      </c>
      <c r="O68" t="s">
        <v>2745</v>
      </c>
      <c r="Q68" t="s">
        <v>21</v>
      </c>
      <c r="R68" t="s">
        <v>23</v>
      </c>
      <c r="S68" t="s">
        <v>23</v>
      </c>
      <c r="W68" t="s">
        <v>24</v>
      </c>
      <c r="X68">
        <v>41.48</v>
      </c>
      <c r="Y68">
        <v>1</v>
      </c>
      <c r="Z68">
        <v>47294000</v>
      </c>
      <c r="AA68">
        <v>1961755120</v>
      </c>
      <c r="AB68">
        <v>0.53</v>
      </c>
      <c r="AC68" s="16">
        <f t="shared" si="2"/>
        <v>2.3972844785094951</v>
      </c>
      <c r="AF68" s="16">
        <f t="shared" si="3"/>
        <v>60089901.227112874</v>
      </c>
      <c r="AG68" s="16">
        <f>AH68*SUM('Current SDC'!AG:AG)</f>
        <v>2492529102.9006419</v>
      </c>
      <c r="AH68" s="16">
        <f>VLOOKUP(M68,'NA Tech Software'!M:AQ,31,FALSE)</f>
        <v>1.4729192924972489E-3</v>
      </c>
    </row>
    <row r="69" spans="1:34" x14ac:dyDescent="0.3">
      <c r="A69" t="s">
        <v>2727</v>
      </c>
      <c r="B69" t="s">
        <v>2728</v>
      </c>
      <c r="C69" t="s">
        <v>2729</v>
      </c>
      <c r="D69">
        <v>20180705</v>
      </c>
      <c r="E69" t="s">
        <v>115</v>
      </c>
      <c r="F69" t="s">
        <v>2780</v>
      </c>
      <c r="G69" t="s">
        <v>2781</v>
      </c>
      <c r="H69">
        <v>440894103</v>
      </c>
      <c r="I69" t="s">
        <v>2782</v>
      </c>
      <c r="J69" t="s">
        <v>2783</v>
      </c>
      <c r="K69" t="s">
        <v>116</v>
      </c>
      <c r="L69">
        <v>2217801</v>
      </c>
      <c r="M69">
        <v>458982</v>
      </c>
      <c r="N69" s="16">
        <v>45103010</v>
      </c>
      <c r="O69" t="s">
        <v>2745</v>
      </c>
      <c r="Q69" t="s">
        <v>21</v>
      </c>
      <c r="R69" t="s">
        <v>23</v>
      </c>
      <c r="S69" t="s">
        <v>23</v>
      </c>
      <c r="W69" t="s">
        <v>24</v>
      </c>
      <c r="X69">
        <v>18.62</v>
      </c>
      <c r="Y69">
        <v>1</v>
      </c>
      <c r="Z69">
        <v>79049000</v>
      </c>
      <c r="AA69">
        <v>1471892380</v>
      </c>
      <c r="AB69">
        <v>0.8</v>
      </c>
      <c r="AC69" s="16">
        <f t="shared" si="2"/>
        <v>2.0490264553681659</v>
      </c>
      <c r="AF69" s="16">
        <f t="shared" si="3"/>
        <v>129578793.81631851</v>
      </c>
      <c r="AG69" s="16">
        <f>AH69*SUM('Current SDC'!AG:AG)</f>
        <v>2412757140.8598509</v>
      </c>
      <c r="AH69" s="16">
        <f>VLOOKUP(M69,'NA Tech Software'!M:AQ,31,FALSE)</f>
        <v>1.4257793566973005E-3</v>
      </c>
    </row>
    <row r="70" spans="1:34" x14ac:dyDescent="0.3">
      <c r="A70" t="s">
        <v>2727</v>
      </c>
      <c r="B70" t="s">
        <v>2728</v>
      </c>
      <c r="C70" t="s">
        <v>2729</v>
      </c>
      <c r="D70">
        <v>20180705</v>
      </c>
      <c r="E70" t="s">
        <v>117</v>
      </c>
      <c r="F70" t="s">
        <v>2784</v>
      </c>
      <c r="G70" t="s">
        <v>2785</v>
      </c>
      <c r="H70" t="s">
        <v>2786</v>
      </c>
      <c r="I70" t="s">
        <v>2787</v>
      </c>
      <c r="J70" t="s">
        <v>2788</v>
      </c>
      <c r="K70" t="s">
        <v>118</v>
      </c>
      <c r="L70">
        <v>2218201</v>
      </c>
      <c r="M70">
        <v>459022</v>
      </c>
      <c r="N70" s="16">
        <v>45103010</v>
      </c>
      <c r="O70" t="s">
        <v>2745</v>
      </c>
      <c r="Q70" t="s">
        <v>31</v>
      </c>
      <c r="R70" t="s">
        <v>23</v>
      </c>
      <c r="S70" t="s">
        <v>23</v>
      </c>
      <c r="W70" t="s">
        <v>24</v>
      </c>
      <c r="X70">
        <v>101.01</v>
      </c>
      <c r="Y70">
        <v>1</v>
      </c>
      <c r="Z70">
        <v>55976000</v>
      </c>
      <c r="AA70">
        <v>5654135760</v>
      </c>
      <c r="AB70">
        <v>0.77</v>
      </c>
      <c r="AC70" s="16">
        <f t="shared" si="2"/>
        <v>2.2721608658331589</v>
      </c>
      <c r="AF70" s="16">
        <f t="shared" si="3"/>
        <v>97933587.001925215</v>
      </c>
      <c r="AG70" s="16">
        <f>AH70*SUM('Current SDC'!AG:AG)</f>
        <v>9892271623.0644665</v>
      </c>
      <c r="AH70" s="16">
        <f>VLOOKUP(M70,'NA Tech Software'!M:AQ,31,FALSE)</f>
        <v>5.845676065839518E-3</v>
      </c>
    </row>
    <row r="71" spans="1:34" x14ac:dyDescent="0.3">
      <c r="A71" t="s">
        <v>2727</v>
      </c>
      <c r="B71" t="s">
        <v>2728</v>
      </c>
      <c r="C71" t="s">
        <v>2729</v>
      </c>
      <c r="D71">
        <v>20180705</v>
      </c>
      <c r="E71" t="s">
        <v>119</v>
      </c>
      <c r="F71" t="s">
        <v>2789</v>
      </c>
      <c r="G71" t="s">
        <v>2790</v>
      </c>
      <c r="H71" t="s">
        <v>2791</v>
      </c>
      <c r="I71" t="s">
        <v>2792</v>
      </c>
      <c r="J71" t="s">
        <v>2793</v>
      </c>
      <c r="K71" t="s">
        <v>120</v>
      </c>
      <c r="L71">
        <v>2008801</v>
      </c>
      <c r="M71">
        <v>462767</v>
      </c>
      <c r="N71" s="16">
        <v>45103010</v>
      </c>
      <c r="O71" t="s">
        <v>2745</v>
      </c>
      <c r="Q71" t="s">
        <v>31</v>
      </c>
      <c r="R71" t="s">
        <v>23</v>
      </c>
      <c r="S71" t="s">
        <v>23</v>
      </c>
      <c r="W71" t="s">
        <v>24</v>
      </c>
      <c r="X71">
        <v>25.31</v>
      </c>
      <c r="Y71">
        <v>1</v>
      </c>
      <c r="Z71">
        <v>128807000</v>
      </c>
      <c r="AA71">
        <v>3260105170</v>
      </c>
      <c r="AB71">
        <v>1</v>
      </c>
      <c r="AC71" s="16">
        <f t="shared" si="2"/>
        <v>2.2485362322440059</v>
      </c>
      <c r="AF71" s="16">
        <f t="shared" si="3"/>
        <v>289627206.46665365</v>
      </c>
      <c r="AG71" s="16">
        <f>AH71*SUM('Current SDC'!AG:AG)</f>
        <v>7330464595.6710033</v>
      </c>
      <c r="AH71" s="16">
        <f>VLOOKUP(M71,'NA Tech Software'!M:AQ,31,FALSE)</f>
        <v>4.3318181173358471E-3</v>
      </c>
    </row>
    <row r="72" spans="1:34" x14ac:dyDescent="0.3">
      <c r="A72" t="s">
        <v>2727</v>
      </c>
      <c r="B72" t="s">
        <v>2728</v>
      </c>
      <c r="C72" t="s">
        <v>2729</v>
      </c>
      <c r="D72">
        <v>20180705</v>
      </c>
      <c r="E72" t="s">
        <v>80</v>
      </c>
      <c r="F72" t="s">
        <v>2794</v>
      </c>
      <c r="G72" t="s">
        <v>2795</v>
      </c>
      <c r="H72" t="s">
        <v>2796</v>
      </c>
      <c r="I72" t="s">
        <v>2797</v>
      </c>
      <c r="J72" t="s">
        <v>2798</v>
      </c>
      <c r="K72" t="s">
        <v>81</v>
      </c>
      <c r="L72">
        <v>1987701</v>
      </c>
      <c r="M72">
        <v>351190</v>
      </c>
      <c r="N72" s="16">
        <v>45103010</v>
      </c>
      <c r="O72" t="s">
        <v>2745</v>
      </c>
      <c r="Q72" t="s">
        <v>31</v>
      </c>
      <c r="R72" t="s">
        <v>23</v>
      </c>
      <c r="S72" t="s">
        <v>23</v>
      </c>
      <c r="W72" t="s">
        <v>24</v>
      </c>
      <c r="X72">
        <v>58.25</v>
      </c>
      <c r="Y72">
        <v>1</v>
      </c>
      <c r="Z72">
        <v>42464000</v>
      </c>
      <c r="AA72">
        <v>2473528000</v>
      </c>
      <c r="AB72">
        <v>0.8</v>
      </c>
      <c r="AC72" s="16">
        <f t="shared" si="2"/>
        <v>2.1706993599979478</v>
      </c>
      <c r="AF72" s="16">
        <f t="shared" si="3"/>
        <v>73741262.098362282</v>
      </c>
      <c r="AG72" s="16">
        <f>AH72*SUM('Current SDC'!AG:AG)</f>
        <v>4295428517.2296028</v>
      </c>
      <c r="AH72" s="16">
        <f>VLOOKUP(M72,'NA Tech Software'!M:AQ,31,FALSE)</f>
        <v>2.5383132037285327E-3</v>
      </c>
    </row>
    <row r="73" spans="1:34" x14ac:dyDescent="0.3">
      <c r="A73" t="s">
        <v>2727</v>
      </c>
      <c r="B73" t="s">
        <v>2728</v>
      </c>
      <c r="C73" t="s">
        <v>2729</v>
      </c>
      <c r="D73">
        <v>20180705</v>
      </c>
      <c r="E73" t="s">
        <v>84</v>
      </c>
      <c r="F73" t="s">
        <v>2799</v>
      </c>
      <c r="G73" t="s">
        <v>2800</v>
      </c>
      <c r="H73" t="s">
        <v>2801</v>
      </c>
      <c r="I73" t="s">
        <v>2802</v>
      </c>
      <c r="J73" t="s">
        <v>2803</v>
      </c>
      <c r="K73" t="s">
        <v>85</v>
      </c>
      <c r="L73">
        <v>1988101</v>
      </c>
      <c r="M73">
        <v>351231</v>
      </c>
      <c r="N73" s="16">
        <v>45103010</v>
      </c>
      <c r="O73" t="s">
        <v>2745</v>
      </c>
      <c r="Q73" t="s">
        <v>21</v>
      </c>
      <c r="R73" t="s">
        <v>23</v>
      </c>
      <c r="S73" t="s">
        <v>23</v>
      </c>
      <c r="W73" t="s">
        <v>24</v>
      </c>
      <c r="X73">
        <v>85.42</v>
      </c>
      <c r="Y73">
        <v>1</v>
      </c>
      <c r="Z73">
        <v>56736000</v>
      </c>
      <c r="AA73">
        <v>4846389120</v>
      </c>
      <c r="AB73">
        <v>1</v>
      </c>
      <c r="AC73" s="16">
        <f t="shared" si="2"/>
        <v>2.394406266799566</v>
      </c>
      <c r="AF73" s="16">
        <f t="shared" si="3"/>
        <v>135849033.95314017</v>
      </c>
      <c r="AG73" s="16">
        <f>AH73*SUM('Current SDC'!AG:AG)</f>
        <v>11604224480.277233</v>
      </c>
      <c r="AH73" s="16">
        <f>VLOOKUP(M73,'NA Tech Software'!M:AQ,31,FALSE)</f>
        <v>6.8573265971412526E-3</v>
      </c>
    </row>
    <row r="74" spans="1:34" x14ac:dyDescent="0.3">
      <c r="A74" t="s">
        <v>2727</v>
      </c>
      <c r="B74" t="s">
        <v>2728</v>
      </c>
      <c r="C74" t="s">
        <v>2729</v>
      </c>
      <c r="D74">
        <v>20180705</v>
      </c>
      <c r="E74" t="s">
        <v>86</v>
      </c>
      <c r="F74" t="s">
        <v>2804</v>
      </c>
      <c r="G74" t="s">
        <v>2805</v>
      </c>
      <c r="H74">
        <v>338307101</v>
      </c>
      <c r="I74" t="s">
        <v>2806</v>
      </c>
      <c r="J74" t="s">
        <v>2807</v>
      </c>
      <c r="K74" t="s">
        <v>87</v>
      </c>
      <c r="L74">
        <v>1990801</v>
      </c>
      <c r="M74">
        <v>351362</v>
      </c>
      <c r="N74" s="16">
        <v>45103010</v>
      </c>
      <c r="O74" t="s">
        <v>2745</v>
      </c>
      <c r="Q74" t="s">
        <v>21</v>
      </c>
      <c r="R74" t="s">
        <v>23</v>
      </c>
      <c r="S74" t="s">
        <v>23</v>
      </c>
      <c r="W74" t="s">
        <v>24</v>
      </c>
      <c r="X74">
        <v>35.229999999999997</v>
      </c>
      <c r="Y74">
        <v>1</v>
      </c>
      <c r="Z74">
        <v>57684000</v>
      </c>
      <c r="AA74">
        <v>2032207320</v>
      </c>
      <c r="AB74">
        <v>0.95</v>
      </c>
      <c r="AC74" s="16">
        <f t="shared" si="2"/>
        <v>2.3363340966099182</v>
      </c>
      <c r="AF74" s="16">
        <f t="shared" si="3"/>
        <v>128030641.22740419</v>
      </c>
      <c r="AG74" s="16">
        <f>AH74*SUM('Current SDC'!AG:AG)</f>
        <v>4510519490.4414492</v>
      </c>
      <c r="AH74" s="16">
        <f>VLOOKUP(M74,'NA Tech Software'!M:AQ,31,FALSE)</f>
        <v>2.6654176951934677E-3</v>
      </c>
    </row>
    <row r="75" spans="1:34" x14ac:dyDescent="0.3">
      <c r="A75" t="s">
        <v>2727</v>
      </c>
      <c r="B75" t="s">
        <v>2728</v>
      </c>
      <c r="C75" t="s">
        <v>2729</v>
      </c>
      <c r="D75">
        <v>20180705</v>
      </c>
      <c r="E75" t="s">
        <v>264</v>
      </c>
      <c r="F75" t="s">
        <v>2808</v>
      </c>
      <c r="G75" t="s">
        <v>2809</v>
      </c>
      <c r="H75" t="s">
        <v>2810</v>
      </c>
      <c r="I75" t="s">
        <v>2811</v>
      </c>
      <c r="J75" t="s">
        <v>2812</v>
      </c>
      <c r="K75" t="s">
        <v>265</v>
      </c>
      <c r="L75">
        <v>18564601</v>
      </c>
      <c r="M75">
        <v>272384</v>
      </c>
      <c r="N75" s="16">
        <v>45103010</v>
      </c>
      <c r="O75" t="s">
        <v>2725</v>
      </c>
      <c r="Q75" t="s">
        <v>21</v>
      </c>
      <c r="R75" t="s">
        <v>23</v>
      </c>
      <c r="S75" t="s">
        <v>23</v>
      </c>
      <c r="W75" t="s">
        <v>24</v>
      </c>
      <c r="X75">
        <v>48.03</v>
      </c>
      <c r="Y75">
        <v>1</v>
      </c>
      <c r="Z75">
        <v>57693000</v>
      </c>
      <c r="AA75">
        <v>2770994790</v>
      </c>
      <c r="AB75">
        <v>0.91</v>
      </c>
      <c r="AC75" s="16">
        <f t="shared" si="2"/>
        <v>2.2489175558031769</v>
      </c>
      <c r="AF75" s="16">
        <f t="shared" si="3"/>
        <v>118069588.49772695</v>
      </c>
      <c r="AG75" s="16">
        <f>AH75*SUM('Current SDC'!AG:AG)</f>
        <v>5670882335.545826</v>
      </c>
      <c r="AH75" s="16">
        <f>VLOOKUP(M75,'NA Tech Software'!M:AQ,31,FALSE)</f>
        <v>3.3511151335352189E-3</v>
      </c>
    </row>
    <row r="76" spans="1:34" x14ac:dyDescent="0.3">
      <c r="A76" t="s">
        <v>2727</v>
      </c>
      <c r="B76" t="s">
        <v>2728</v>
      </c>
      <c r="C76" t="s">
        <v>2729</v>
      </c>
      <c r="D76">
        <v>20180705</v>
      </c>
      <c r="E76" t="s">
        <v>255</v>
      </c>
      <c r="F76" t="s">
        <v>2813</v>
      </c>
      <c r="G76" t="s">
        <v>2814</v>
      </c>
      <c r="H76" t="s">
        <v>2815</v>
      </c>
      <c r="I76" t="s">
        <v>2816</v>
      </c>
      <c r="J76" t="s">
        <v>2817</v>
      </c>
      <c r="K76" t="s">
        <v>256</v>
      </c>
      <c r="L76">
        <v>18457601</v>
      </c>
      <c r="M76">
        <v>226599</v>
      </c>
      <c r="N76" s="16">
        <v>45103010</v>
      </c>
      <c r="O76" t="s">
        <v>2745</v>
      </c>
      <c r="Q76" t="s">
        <v>31</v>
      </c>
      <c r="R76" t="s">
        <v>23</v>
      </c>
      <c r="S76" t="s">
        <v>23</v>
      </c>
      <c r="W76" t="s">
        <v>24</v>
      </c>
      <c r="X76">
        <v>57.2</v>
      </c>
      <c r="Y76">
        <v>1</v>
      </c>
      <c r="Z76">
        <v>45216000</v>
      </c>
      <c r="AA76">
        <v>2586355200</v>
      </c>
      <c r="AB76">
        <v>1</v>
      </c>
      <c r="AC76" s="16">
        <f t="shared" si="2"/>
        <v>2.1317353394853673</v>
      </c>
      <c r="AF76" s="16">
        <f t="shared" si="3"/>
        <v>96388545.110170364</v>
      </c>
      <c r="AG76" s="16">
        <f>AH76*SUM('Current SDC'!AG:AG)</f>
        <v>5513424780.3017454</v>
      </c>
      <c r="AH76" s="16">
        <f>VLOOKUP(M76,'NA Tech Software'!M:AQ,31,FALSE)</f>
        <v>3.2580681674642667E-3</v>
      </c>
    </row>
    <row r="77" spans="1:34" x14ac:dyDescent="0.3">
      <c r="A77" t="s">
        <v>2727</v>
      </c>
      <c r="B77" t="s">
        <v>2728</v>
      </c>
      <c r="C77" t="s">
        <v>2729</v>
      </c>
      <c r="D77">
        <v>20180705</v>
      </c>
      <c r="E77" t="s">
        <v>229</v>
      </c>
      <c r="F77" t="s">
        <v>2818</v>
      </c>
      <c r="G77" t="s">
        <v>2819</v>
      </c>
      <c r="H77" t="s">
        <v>2820</v>
      </c>
      <c r="I77" t="s">
        <v>2821</v>
      </c>
      <c r="J77" t="s">
        <v>2822</v>
      </c>
      <c r="K77" t="s">
        <v>230</v>
      </c>
      <c r="L77">
        <v>17966601</v>
      </c>
      <c r="M77">
        <v>209241</v>
      </c>
      <c r="N77" s="16">
        <v>45103010</v>
      </c>
      <c r="O77" t="s">
        <v>2823</v>
      </c>
      <c r="Q77" t="s">
        <v>21</v>
      </c>
      <c r="R77" t="s">
        <v>23</v>
      </c>
      <c r="S77" t="s">
        <v>23</v>
      </c>
      <c r="W77" t="s">
        <v>24</v>
      </c>
      <c r="X77">
        <v>104.1</v>
      </c>
      <c r="Y77">
        <v>1</v>
      </c>
      <c r="Z77">
        <v>52212000</v>
      </c>
      <c r="AA77">
        <v>5435269200</v>
      </c>
      <c r="AB77">
        <v>1</v>
      </c>
      <c r="AC77" s="16">
        <f t="shared" si="2"/>
        <v>2.2571039469355103</v>
      </c>
      <c r="AF77" s="16">
        <f t="shared" si="3"/>
        <v>117847911.27739686</v>
      </c>
      <c r="AG77" s="16">
        <f>AH77*SUM('Current SDC'!AG:AG)</f>
        <v>12267967563.977015</v>
      </c>
      <c r="AH77" s="16">
        <f>VLOOKUP(M77,'NA Tech Software'!M:AQ,31,FALSE)</f>
        <v>7.2495547127950722E-3</v>
      </c>
    </row>
    <row r="78" spans="1:34" x14ac:dyDescent="0.3">
      <c r="A78" t="s">
        <v>2727</v>
      </c>
      <c r="B78" t="s">
        <v>2728</v>
      </c>
      <c r="C78" t="s">
        <v>2729</v>
      </c>
      <c r="D78">
        <v>20180705</v>
      </c>
      <c r="E78" t="s">
        <v>477</v>
      </c>
      <c r="F78" t="s">
        <v>2824</v>
      </c>
      <c r="G78" t="s">
        <v>2825</v>
      </c>
      <c r="H78" t="s">
        <v>2826</v>
      </c>
      <c r="I78" t="s">
        <v>2827</v>
      </c>
      <c r="J78" t="s">
        <v>2828</v>
      </c>
      <c r="K78" t="s">
        <v>478</v>
      </c>
      <c r="L78">
        <v>12217201</v>
      </c>
      <c r="M78">
        <v>28948</v>
      </c>
      <c r="N78" s="16">
        <v>45103010</v>
      </c>
      <c r="O78" t="s">
        <v>2745</v>
      </c>
      <c r="Q78" t="s">
        <v>21</v>
      </c>
      <c r="R78" t="s">
        <v>23</v>
      </c>
      <c r="S78" t="s">
        <v>23</v>
      </c>
      <c r="W78" t="s">
        <v>24</v>
      </c>
      <c r="X78">
        <v>87.32</v>
      </c>
      <c r="Y78">
        <v>1</v>
      </c>
      <c r="Z78">
        <v>49110000</v>
      </c>
      <c r="AA78">
        <v>4288285200</v>
      </c>
      <c r="AB78">
        <v>1</v>
      </c>
      <c r="AC78" s="16">
        <f t="shared" si="2"/>
        <v>2.1776069560513189</v>
      </c>
      <c r="AF78" s="16">
        <f t="shared" si="3"/>
        <v>106942277.61168027</v>
      </c>
      <c r="AG78" s="16">
        <f>AH78*SUM('Current SDC'!AG:AG)</f>
        <v>9338199681.0519199</v>
      </c>
      <c r="AH78" s="16">
        <f>VLOOKUP(M78,'NA Tech Software'!M:AQ,31,FALSE)</f>
        <v>5.5182563170101178E-3</v>
      </c>
    </row>
    <row r="79" spans="1:34" x14ac:dyDescent="0.3">
      <c r="A79" t="s">
        <v>2727</v>
      </c>
      <c r="B79" t="s">
        <v>2728</v>
      </c>
      <c r="C79" t="s">
        <v>2729</v>
      </c>
      <c r="D79">
        <v>20180705</v>
      </c>
      <c r="E79" t="s">
        <v>176</v>
      </c>
      <c r="F79" t="s">
        <v>2829</v>
      </c>
      <c r="G79" t="s">
        <v>2830</v>
      </c>
      <c r="H79" t="s">
        <v>2831</v>
      </c>
      <c r="I79" t="s">
        <v>2832</v>
      </c>
      <c r="J79" t="s">
        <v>2833</v>
      </c>
      <c r="K79" t="s">
        <v>177</v>
      </c>
      <c r="L79">
        <v>3100401</v>
      </c>
      <c r="M79">
        <v>749141</v>
      </c>
      <c r="N79" s="16">
        <v>45103010</v>
      </c>
      <c r="O79" t="s">
        <v>2745</v>
      </c>
      <c r="Q79" t="s">
        <v>31</v>
      </c>
      <c r="R79" t="s">
        <v>23</v>
      </c>
      <c r="S79" t="s">
        <v>23</v>
      </c>
      <c r="W79" t="s">
        <v>24</v>
      </c>
      <c r="X79">
        <v>13.86</v>
      </c>
      <c r="Y79">
        <v>1</v>
      </c>
      <c r="Z79">
        <v>148164000</v>
      </c>
      <c r="AA79">
        <v>2053553040</v>
      </c>
      <c r="AB79">
        <v>0.57999999999999996</v>
      </c>
      <c r="AC79" s="16">
        <f t="shared" si="2"/>
        <v>2.5433027174222778</v>
      </c>
      <c r="AF79" s="16">
        <f t="shared" si="3"/>
        <v>218559024.21800953</v>
      </c>
      <c r="AG79" s="16">
        <f>AH79*SUM('Current SDC'!AG:AG)</f>
        <v>3029228075.661612</v>
      </c>
      <c r="AH79" s="16">
        <f>VLOOKUP(M79,'NA Tech Software'!M:AQ,31,FALSE)</f>
        <v>1.7900727693907143E-3</v>
      </c>
    </row>
    <row r="80" spans="1:34" x14ac:dyDescent="0.3">
      <c r="A80" t="s">
        <v>2727</v>
      </c>
      <c r="B80" t="s">
        <v>2728</v>
      </c>
      <c r="C80" t="s">
        <v>2729</v>
      </c>
      <c r="D80">
        <v>20180705</v>
      </c>
      <c r="E80" t="s">
        <v>163</v>
      </c>
      <c r="F80" t="s">
        <v>2834</v>
      </c>
      <c r="G80" t="s">
        <v>2835</v>
      </c>
      <c r="H80" t="s">
        <v>2836</v>
      </c>
      <c r="I80" t="s">
        <v>2837</v>
      </c>
      <c r="J80" t="s">
        <v>2838</v>
      </c>
      <c r="K80" t="s">
        <v>164</v>
      </c>
      <c r="L80">
        <v>2808401</v>
      </c>
      <c r="M80">
        <v>710357</v>
      </c>
      <c r="N80" s="16">
        <v>45103010</v>
      </c>
      <c r="O80" t="s">
        <v>2745</v>
      </c>
      <c r="Q80" t="s">
        <v>21</v>
      </c>
      <c r="R80" t="s">
        <v>23</v>
      </c>
      <c r="S80" t="s">
        <v>23</v>
      </c>
      <c r="W80" t="s">
        <v>24</v>
      </c>
      <c r="X80">
        <v>61.71</v>
      </c>
      <c r="Y80">
        <v>1</v>
      </c>
      <c r="Z80">
        <v>56629000</v>
      </c>
      <c r="AA80">
        <v>3494575590</v>
      </c>
      <c r="AB80">
        <v>0.49</v>
      </c>
      <c r="AC80" s="16">
        <f t="shared" si="2"/>
        <v>2.1035120296490719</v>
      </c>
      <c r="AF80" s="16">
        <f t="shared" si="3"/>
        <v>58368693.536228672</v>
      </c>
      <c r="AG80" s="16">
        <f>AH80*SUM('Current SDC'!AG:AG)</f>
        <v>3601932078.1206717</v>
      </c>
      <c r="AH80" s="16">
        <f>VLOOKUP(M80,'NA Tech Software'!M:AQ,31,FALSE)</f>
        <v>2.1285028294974052E-3</v>
      </c>
    </row>
    <row r="81" spans="1:2" x14ac:dyDescent="0.3">
      <c r="A81" t="s">
        <v>2730</v>
      </c>
      <c r="B81">
        <f>65-5+20</f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GICS Impact</vt:lpstr>
      <vt:lpstr>NA Tech Software</vt:lpstr>
      <vt:lpstr>Current SDC</vt:lpstr>
      <vt:lpstr>Post GICS SDC</vt:lpstr>
    </vt:vector>
  </TitlesOfParts>
  <Company>McGraw Hill Companies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Simmons, Kevin</dc:creator>
  <cp:lastModifiedBy>Simmons, Kevin</cp:lastModifiedBy>
  <dcterms:created xsi:type="dcterms:W3CDTF">2018-07-05T18:04:56Z</dcterms:created>
  <dcterms:modified xsi:type="dcterms:W3CDTF">2018-07-06T16:24:35Z</dcterms:modified>
</cp:coreProperties>
</file>